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sshirn/01_KUNDEN_AKTIV/Gesco/01_GB-QB-HV/06_GB_2025/08_Online/03_Tabellen_Downloads/EN/"/>
    </mc:Choice>
  </mc:AlternateContent>
  <xr:revisionPtr revIDLastSave="0" documentId="13_ncr:1_{79484A2B-F149-6440-9767-3C1A378C5EAF}" xr6:coauthVersionLast="47" xr6:coauthVersionMax="47" xr10:uidLastSave="{00000000-0000-0000-0000-000000000000}"/>
  <bookViews>
    <workbookView xWindow="1440" yWindow="760" windowWidth="30900" windowHeight="19360" xr2:uid="{F233C9D2-146F-474A-8864-05F9EF175267}"/>
  </bookViews>
  <sheets>
    <sheet name="10-year-overview" sheetId="21" r:id="rId1"/>
    <sheet name="Income Statement" sheetId="19" r:id="rId2"/>
    <sheet name="Segment Reporting" sheetId="20" r:id="rId3"/>
    <sheet name="Comprehensive Income" sheetId="8" r:id="rId4"/>
    <sheet name="Equity and Liabilities" sheetId="18" r:id="rId5"/>
    <sheet name="Assets" sheetId="17" r:id="rId6"/>
    <sheet name="Changes in Equity" sheetId="16" r:id="rId7"/>
    <sheet name="Cashflow Statemen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1" l="1"/>
  <c r="N9" i="21"/>
  <c r="H9" i="21"/>
</calcChain>
</file>

<file path=xl/sharedStrings.xml><?xml version="1.0" encoding="utf-8"?>
<sst xmlns="http://schemas.openxmlformats.org/spreadsheetml/2006/main" count="725" uniqueCount="498">
  <si>
    <t>Notes</t>
  </si>
  <si>
    <t>Sales</t>
  </si>
  <si>
    <t>Cost of materials</t>
  </si>
  <si>
    <t>Impairment losses on financial assets</t>
  </si>
  <si>
    <t>Group earnings</t>
  </si>
  <si>
    <t>Consolidated Statement of Changes in Equity</t>
  </si>
  <si>
    <t>Accumulated earnings for the period</t>
  </si>
  <si>
    <t>OCI Pensions</t>
  </si>
  <si>
    <t>Consolidated Cash Flow Statement</t>
  </si>
  <si>
    <t>Total net income for the period and income from discontinued operations</t>
  </si>
  <si>
    <t>Reclassifications and other non-cash expenses/income</t>
  </si>
  <si>
    <t>Cash flow from earnings</t>
  </si>
  <si>
    <t>Increase (−)/decrease (+) in inventories</t>
  </si>
  <si>
    <t>Increase (−)/decrease (+) in receivables and other assets</t>
  </si>
  <si>
    <t>Increase (+)/decrease (−) in provisions</t>
  </si>
  <si>
    <t>Increase (+)/decrease (−) in liabilities and other liabilities</t>
  </si>
  <si>
    <t>Working capital</t>
  </si>
  <si>
    <t>Interest and interest-like income received</t>
  </si>
  <si>
    <t>Cash flow from operating activities</t>
  </si>
  <si>
    <t>Acquisition of financial assets and other financial investments</t>
  </si>
  <si>
    <t>Cash flow from investing activities</t>
  </si>
  <si>
    <t>Proceeds from the sale of treasury shares</t>
  </si>
  <si>
    <t>Payments to minority shareholders</t>
  </si>
  <si>
    <t>Proceeds from financial loans and financial liabilities</t>
  </si>
  <si>
    <t>Cash flow from financing activities</t>
  </si>
  <si>
    <t>Cash-effective change in cash and cash equivalents</t>
  </si>
  <si>
    <t>Currency adjustments</t>
  </si>
  <si>
    <t>Change in cash and cash equivalents</t>
  </si>
  <si>
    <t>Cash and cash equivalents at the beginning of the period</t>
  </si>
  <si>
    <t>Cash and cash equivalents at the end of the period</t>
  </si>
  <si>
    <t>Subscribed capital</t>
  </si>
  <si>
    <t>Capital reserve</t>
  </si>
  <si>
    <t>Accumulated earnings for the period and other reserves</t>
  </si>
  <si>
    <t>Equity attributable to shareholders</t>
  </si>
  <si>
    <t>Non-controlling interests</t>
  </si>
  <si>
    <t>Total equity</t>
  </si>
  <si>
    <t>Financial liabilities</t>
  </si>
  <si>
    <t>Other provisions</t>
  </si>
  <si>
    <t>Other liabilities</t>
  </si>
  <si>
    <t>Lease liabilities</t>
  </si>
  <si>
    <t>Deferred tax liabilities</t>
  </si>
  <si>
    <t>Pension provisions</t>
  </si>
  <si>
    <t>Non-current liabilities</t>
  </si>
  <si>
    <t>Income tax liabilities</t>
  </si>
  <si>
    <t>Current liabilities</t>
  </si>
  <si>
    <t>Total liabilities</t>
  </si>
  <si>
    <t>Tangible assets</t>
  </si>
  <si>
    <t>Right-of-use assets</t>
  </si>
  <si>
    <t>Goodwill</t>
  </si>
  <si>
    <t>19, 20</t>
  </si>
  <si>
    <t>Other intangible assets</t>
  </si>
  <si>
    <t>Other financial assets</t>
  </si>
  <si>
    <t>At-equity valued investments</t>
  </si>
  <si>
    <t>Deferred tax assets</t>
  </si>
  <si>
    <t>Non-current assets</t>
  </si>
  <si>
    <t>Inventories</t>
  </si>
  <si>
    <t>Trade receivables</t>
  </si>
  <si>
    <t>Income tax receivables</t>
  </si>
  <si>
    <t>Cash and cash equivalents</t>
  </si>
  <si>
    <t>Current assets</t>
  </si>
  <si>
    <t>Information on segment reporting</t>
  </si>
  <si>
    <t>Reconciliation</t>
  </si>
  <si>
    <t>Group</t>
  </si>
  <si>
    <t>EBIT</t>
  </si>
  <si>
    <t>Investments</t>
  </si>
  <si>
    <t>Consolidated Statement of Comprehensive Income</t>
  </si>
  <si>
    <t>GESCO SE Annual Report 2025</t>
  </si>
  <si>
    <t>Income statement</t>
  </si>
  <si>
    <t>Sales </t>
  </si>
  <si>
    <t>10 </t>
  </si>
  <si>
    <t>494,973 </t>
  </si>
  <si>
    <t>513,809 </t>
  </si>
  <si>
    <t>Changes in inventories </t>
  </si>
  <si>
    <t>−2,489 </t>
  </si>
  <si>
    <t>−534 </t>
  </si>
  <si>
    <t>Capitalised own work </t>
  </si>
  <si>
    <t>11 </t>
  </si>
  <si>
    <t>116 </t>
  </si>
  <si>
    <t>390 </t>
  </si>
  <si>
    <t>Other operating income </t>
  </si>
  <si>
    <t>12 </t>
  </si>
  <si>
    <t>8,834 </t>
  </si>
  <si>
    <t>8,660 </t>
  </si>
  <si>
    <t>Total output </t>
  </si>
  <si>
    <t>501,434 </t>
  </si>
  <si>
    <t>522,325 </t>
  </si>
  <si>
    <t>Cost of materials </t>
  </si>
  <si>
    <t>13 </t>
  </si>
  <si>
    <t>−268,405 </t>
  </si>
  <si>
    <t>−291,649 </t>
  </si>
  <si>
    <t>Personnel costs </t>
  </si>
  <si>
    <t>14 </t>
  </si>
  <si>
    <t>−125,613 </t>
  </si>
  <si>
    <t>−130,991 </t>
  </si>
  <si>
    <t>Other operating expenses </t>
  </si>
  <si>
    <t>15 </t>
  </si>
  <si>
    <t>−67,595 </t>
  </si>
  <si>
    <t>−63,012 </t>
  </si>
  <si>
    <t>Impairment of financial assets </t>
  </si>
  <si>
    <t>16 </t>
  </si>
  <si>
    <t>−6,041 </t>
  </si>
  <si>
    <t>0 </t>
  </si>
  <si>
    <t>Earnings before interest, tax, depreciation and amortisation (EBITDA) </t>
  </si>
  <si>
    <t>33,780 </t>
  </si>
  <si>
    <t>36,673 </t>
  </si>
  <si>
    <t>Depreciation and amortisation of non-current and current assets </t>
  </si>
  <si>
    <t>17 </t>
  </si>
  <si>
    <t>−18,284 </t>
  </si>
  <si>
    <t>−21,491 </t>
  </si>
  <si>
    <t>Earnings before interest and income tax (EBIT) </t>
  </si>
  <si>
    <t>15,496 </t>
  </si>
  <si>
    <t>15,183 </t>
  </si>
  <si>
    <t>Earnings from investments </t>
  </si>
  <si>
    <t>368 </t>
  </si>
  <si>
    <t>Earnings from companies recognised at equity </t>
  </si>
  <si>
    <t>−411 </t>
  </si>
  <si>
    <t>−786 </t>
  </si>
  <si>
    <t>Other interest and similar income </t>
  </si>
  <si>
    <t>628 </t>
  </si>
  <si>
    <t>529 </t>
  </si>
  <si>
    <t>Interest and similar expenses </t>
  </si>
  <si>
    <t>−4,138 </t>
  </si>
  <si>
    <t>−5,294 </t>
  </si>
  <si>
    <t>Other financial income </t>
  </si>
  <si>
    <t>−207 </t>
  </si>
  <si>
    <t>−34 </t>
  </si>
  <si>
    <t>Financial result </t>
  </si>
  <si>
    <t>18 </t>
  </si>
  <si>
    <t>−4,129 </t>
  </si>
  <si>
    <t>−5,217 </t>
  </si>
  <si>
    <t>Earnings before tax (EBT) </t>
  </si>
  <si>
    <t>11,367 </t>
  </si>
  <si>
    <t>9,965 </t>
  </si>
  <si>
    <t>Taxes on income and earnings </t>
  </si>
  <si>
    <t>23 </t>
  </si>
  <si>
    <t>−1,088 </t>
  </si>
  <si>
    <t>−4,370 </t>
  </si>
  <si>
    <t>Group earnings </t>
  </si>
  <si>
    <t>10,280 </t>
  </si>
  <si>
    <t>5,596 </t>
  </si>
  <si>
    <t>Earnings attributable to non-controlling interests </t>
  </si>
  <si>
    <t>−352 </t>
  </si>
  <si>
    <t>−1,157 </t>
  </si>
  <si>
    <t>Total earnings </t>
  </si>
  <si>
    <t>9,928 </t>
  </si>
  <si>
    <t>4,439 </t>
  </si>
  <si>
    <t>Earnings per share (EUR) </t>
  </si>
  <si>
    <t>0.96 </t>
  </si>
  <si>
    <t>0.42 </t>
  </si>
  <si>
    <t>in TEUR</t>
  </si>
  <si>
    <t>Revaluation of defined benefit obligations not affecting net income </t>
  </si>
  <si>
    <t>82 </t>
  </si>
  <si>
    <t>−363 </t>
  </si>
  <si>
    <t>Items not transferable to the income statement </t>
  </si>
  <si>
    <t>Currency conversion difference </t>
  </si>
  <si>
    <t>−3,841 </t>
  </si>
  <si>
    <t>1,373 </t>
  </si>
  <si>
    <t>Fair value of hedging instruments </t>
  </si>
  <si>
    <t>131 </t>
  </si>
  <si>
    <t>−151 </t>
  </si>
  <si>
    <t>Items reclassified to the income statement </t>
  </si>
  <si>
    <t>−3,709 </t>
  </si>
  <si>
    <t>1,222 </t>
  </si>
  <si>
    <t>Other earnings </t>
  </si>
  <si>
    <t>−3,628 </t>
  </si>
  <si>
    <t>859 </t>
  </si>
  <si>
    <t>Total earnings for the period </t>
  </si>
  <si>
    <t>6,652 </t>
  </si>
  <si>
    <t>6,455 </t>
  </si>
  <si>
    <t>of which non-controlling interests </t>
  </si>
  <si>
    <t>121 </t>
  </si>
  <si>
    <t>1,250 </t>
  </si>
  <si>
    <r>
      <t xml:space="preserve">of which attributable to </t>
    </r>
    <r>
      <rPr>
        <sz val="6"/>
        <color rgb="FF43516E"/>
        <rFont val="Helvetica"/>
        <family val="2"/>
      </rPr>
      <t xml:space="preserve">GESCO </t>
    </r>
    <r>
      <rPr>
        <sz val="7"/>
        <color rgb="FF43516E"/>
        <rFont val="Helvetica"/>
        <family val="2"/>
      </rPr>
      <t>shareholders </t>
    </r>
  </si>
  <si>
    <t>6,531 </t>
  </si>
  <si>
    <t>5,204 </t>
  </si>
  <si>
    <t>Consolidated Balance Sheet</t>
  </si>
  <si>
    <t xml:space="preserve"> TEUR</t>
  </si>
  <si>
    <t>01/01/2025
adjusted</t>
  </si>
  <si>
    <t>20, 22</t>
  </si>
  <si>
    <t>Equity and Liabilities</t>
  </si>
  <si>
    <t>Trade payables</t>
  </si>
  <si>
    <t>Subscribed
capital</t>
  </si>
  <si>
    <t>Capital
reserve</t>
  </si>
  <si>
    <t>Retained
earnings</t>
  </si>
  <si>
    <t>Treasury
shares</t>
  </si>
  <si>
    <t>OCI Financial
instruments</t>
  </si>
  <si>
    <t>Reconciliation
items –
currency</t>
  </si>
  <si>
    <t>Group shares</t>
  </si>
  <si>
    <t>Non-controlling
interests
Equity</t>
  </si>
  <si>
    <t>Total
Equity</t>
  </si>
  <si>
    <t>Adjustment for
prior period</t>
  </si>
  <si>
    <t>Balance as at 01/01/2024 </t>
  </si>
  <si>
    <t>10,828 </t>
  </si>
  <si>
    <t>72,433 </t>
  </si>
  <si>
    <t>192,464 </t>
  </si>
  <si>
    <t>−392 </t>
  </si>
  <si>
    <t>−1,510 </t>
  </si>
  <si>
    <t>−2,117 </t>
  </si>
  <si>
    <t>271,719 </t>
  </si>
  <si>
    <t>5,935 </t>
  </si>
  <si>
    <t>277,654 </t>
  </si>
  <si>
    <t>−1,138 </t>
  </si>
  <si>
    <t>276,516 </t>
  </si>
  <si>
    <t>1,157 </t>
  </si>
  <si>
    <r>
      <t xml:space="preserve">Gains/losses recognised in </t>
    </r>
    <r>
      <rPr>
        <sz val="6"/>
        <color rgb="FF43516E"/>
        <rFont val="Helvetica"/>
        <family val="2"/>
      </rPr>
      <t xml:space="preserve">OCI </t>
    </r>
    <r>
      <rPr>
        <sz val="7"/>
        <color rgb="FF43516E"/>
        <rFont val="Helvetica"/>
        <family val="2"/>
      </rPr>
      <t>(including deferred tax) </t>
    </r>
  </si>
  <si>
    <t>1,280 </t>
  </si>
  <si>
    <t>766 </t>
  </si>
  <si>
    <t>93 </t>
  </si>
  <si>
    <t>Dividends </t>
  </si>
  <si>
    <t>−4,131 </t>
  </si>
  <si>
    <t>−1,448 </t>
  </si>
  <si>
    <t>−5,579 </t>
  </si>
  <si>
    <t>Acquisition/sale of treasury shares </t>
  </si>
  <si>
    <t>−474 </t>
  </si>
  <si>
    <t>−7,968 </t>
  </si>
  <si>
    <t>−8,442 </t>
  </si>
  <si>
    <t>Total earnings for the reporting period </t>
  </si>
  <si>
    <t>307 </t>
  </si>
  <si>
    <t>−7,369 </t>
  </si>
  <si>
    <t>−198 </t>
  </si>
  <si>
    <t>−7,567 </t>
  </si>
  <si>
    <t>As at 12/31/2024 </t>
  </si>
  <si>
    <t>10,354 </t>
  </si>
  <si>
    <t>192,772 </t>
  </si>
  <si>
    <t>−8,360 </t>
  </si>
  <si>
    <t>−139 </t>
  </si>
  <si>
    <t>−1,873 </t>
  </si>
  <si>
    <t>−838 </t>
  </si>
  <si>
    <t>264,350 </t>
  </si>
  <si>
    <t>5,737 </t>
  </si>
  <si>
    <t>270,087 </t>
  </si>
  <si>
    <t>268,949 </t>
  </si>
  <si>
    <t>As at 01/01/2025 </t>
  </si>
  <si>
    <t>352 </t>
  </si>
  <si>
    <t>81 </t>
  </si>
  <si>
    <t>−3,609 </t>
  </si>
  <si>
    <t>−3,398 </t>
  </si>
  <si>
    <t>−231 </t>
  </si>
  <si>
    <t>−3,629 </t>
  </si>
  <si>
    <t>−1,035 </t>
  </si>
  <si>
    <t>−732 </t>
  </si>
  <si>
    <t>−1,767 </t>
  </si>
  <si>
    <t>Acquisition of shares in subsidiaries </t>
  </si>
  <si>
    <t>−1,571 </t>
  </si>
  <si>
    <t>Purchase/sale of own shares </t>
  </si>
  <si>
    <t>20 </t>
  </si>
  <si>
    <t>340 </t>
  </si>
  <si>
    <t>360 </t>
  </si>
  <si>
    <t>7,321 </t>
  </si>
  <si>
    <t>4,283 </t>
  </si>
  <si>
    <t>−611 </t>
  </si>
  <si>
    <t>3,672 </t>
  </si>
  <si>
    <t>As at 12/31/2025 </t>
  </si>
  <si>
    <t>10,374 </t>
  </si>
  <si>
    <t>200,090 </t>
  </si>
  <si>
    <t>−8,020 </t>
  </si>
  <si>
    <t>−7 </t>
  </si>
  <si>
    <t>−1,789 </t>
  </si>
  <si>
    <t>−4,447 </t>
  </si>
  <si>
    <t>268,633 </t>
  </si>
  <si>
    <t>5,125 </t>
  </si>
  <si>
    <t>273,759 </t>
  </si>
  <si>
    <t>272,621 </t>
  </si>
  <si>
    <t>GESCO SE Annual report 2025</t>
  </si>
  <si>
    <t>Losses (+)/gains (−) on disposal of non-current assets</t>
  </si>
  <si>
    <t>–1,123</t>
  </si>
  <si>
    <t>Depreciation (+)/write-ups (−) on non-current assets</t>
  </si>
  <si>
    <t>Impairment of financial assets</t>
  </si>
  <si>
    <t>–9,331</t>
  </si>
  <si>
    <t>–7,179</t>
  </si>
  <si>
    <t>–8,720</t>
  </si>
  <si>
    <t>–20,565</t>
  </si>
  <si>
    <t>Interest and interest-like payments</t>
  </si>
  <si>
    <t>–3,427</t>
  </si>
  <si>
    <t>–4,445</t>
  </si>
  <si>
    <t>Payments for income tax</t>
  </si>
  <si>
    <t>–9,258</t>
  </si>
  <si>
    <t>–9,096</t>
  </si>
  <si>
    <t>Proceeds from the sale of non-current assets (excluding financial assets)</t>
  </si>
  <si>
    <t>Proceeds from the disposal/repayment of financial assets</t>
  </si>
  <si>
    <t>Proceeds from the sale of consolidated companies, net of cash and cash equivalents</t>
  </si>
  <si>
    <t>–1,674</t>
  </si>
  <si>
    <t>Acquisition of intangible assets and tangible assets</t>
  </si>
  <si>
    <t>–11,795</t>
  </si>
  <si>
    <t>–8,276</t>
  </si>
  <si>
    <t>–2,653</t>
  </si>
  <si>
    <t>–3,994</t>
  </si>
  <si>
    <t>Acquisition of consolidated companies, net of cash and cash equivalents</t>
  </si>
  <si>
    <t>–11,984</t>
  </si>
  <si>
    <t>Income from other investments</t>
  </si>
  <si>
    <t>–18,964</t>
  </si>
  <si>
    <t>–6,326</t>
  </si>
  <si>
    <t>Payments to shareholders (dividends)</t>
  </si>
  <si>
    <t>–1,035</t>
  </si>
  <si>
    <t>–4,131</t>
  </si>
  <si>
    <t>Payments for the purchase of treasury shares</t>
  </si>
  <si>
    <t>–8,900</t>
  </si>
  <si>
    <t>–732</t>
  </si>
  <si>
    <t>–1,449</t>
  </si>
  <si>
    <t>Payments from financial loans and financial liabilities</t>
  </si>
  <si>
    <t>–17,590</t>
  </si>
  <si>
    <t>–31,241</t>
  </si>
  <si>
    <t>Payments arising from lease obligations</t>
  </si>
  <si>
    <t>–5,265</t>
  </si>
  <si>
    <t>–4,032</t>
  </si>
  <si>
    <t>–47,470</t>
  </si>
  <si>
    <t>–2,588</t>
  </si>
  <si>
    <t>–1,824</t>
  </si>
  <si>
    <t>–1,174</t>
  </si>
  <si>
    <t>Materials Refinement &amp; Distribution</t>
  </si>
  <si>
    <t>Health Care &amp; Life Science</t>
  </si>
  <si>
    <t>Industrial Assets &amp; Infrastructure</t>
  </si>
  <si>
    <t>TEUR</t>
  </si>
  <si>
    <t>Order book</t>
  </si>
  <si>
    <t>Incoming orders</t>
  </si>
  <si>
    <t>−184</t>
  </si>
  <si>
    <t>−228</t>
  </si>
  <si>
    <t>−141,863</t>
  </si>
  <si>
    <t>−161,056</t>
  </si>
  <si>
    <t>−68,609</t>
  </si>
  <si>
    <t>−72,265</t>
  </si>
  <si>
    <t>−57,916</t>
  </si>
  <si>
    <t>−49,898</t>
  </si>
  <si>
    <t>−26</t>
  </si>
  <si>
    <t>−8,657</t>
  </si>
  <si>
    <t>−268,405</t>
  </si>
  <si>
    <t>−291,649</t>
  </si>
  <si>
    <t>Staff costs</t>
  </si>
  <si>
    <t>−35,016</t>
  </si>
  <si>
    <t>−43,557</t>
  </si>
  <si>
    <t>−39,200</t>
  </si>
  <si>
    <t>−39,918</t>
  </si>
  <si>
    <t>−47,457</t>
  </si>
  <si>
    <t>−40,091</t>
  </si>
  <si>
    <t>−3,971</t>
  </si>
  <si>
    <t>−7,464</t>
  </si>
  <si>
    <t>−125,613</t>
  </si>
  <si>
    <t>−130,991</t>
  </si>
  <si>
    <t>−6,041</t>
  </si>
  <si>
    <t>Depreciation and amortisation</t>
  </si>
  <si>
    <t>−7,657</t>
  </si>
  <si>
    <t>−10,748</t>
  </si>
  <si>
    <t>−6,515</t>
  </si>
  <si>
    <t>−7,248</t>
  </si>
  <si>
    <t>−3,286</t>
  </si>
  <si>
    <t>−2,610</t>
  </si>
  <si>
    <t>−187</t>
  </si>
  <si>
    <t>−940</t>
  </si>
  <si>
    <t>−639</t>
  </si>
  <si>
    <t>−18,284</t>
  </si>
  <si>
    <t>−21,491</t>
  </si>
  <si>
    <t>−1,644</t>
  </si>
  <si>
    <t>−92</t>
  </si>
  <si>
    <t>−8,154</t>
  </si>
  <si>
    <t>−5,290</t>
  </si>
  <si>
    <t>−674</t>
  </si>
  <si>
    <t>ROS</t>
  </si>
  <si>
    <t>−0.8%</t>
  </si>
  <si>
    <t>0.0%</t>
  </si>
  <si>
    <t>8.6%</t>
  </si>
  <si>
    <t>5.6%</t>
  </si>
  <si>
    <t>9.6%</t>
  </si>
  <si>
    <t>10.7%</t>
  </si>
  <si>
    <t>−35.5%</t>
  </si>
  <si>
    <t>−21.0%</t>
  </si>
  <si>
    <t>3.1%</t>
  </si>
  <si>
    <t>3.0%</t>
  </si>
  <si>
    <t>−408</t>
  </si>
  <si>
    <t>−380</t>
  </si>
  <si>
    <t>Capital employed</t>
  </si>
  <si>
    <t>ROCE</t>
  </si>
  <si>
    <t>−1.1%</t>
  </si>
  <si>
    <t>−0.1%</t>
  </si>
  <si>
    <t>13.5%</t>
  </si>
  <si>
    <t>8.1%</t>
  </si>
  <si>
    <t>17.4%</t>
  </si>
  <si>
    <t>20.6%</t>
  </si>
  <si>
    <t>4.5%</t>
  </si>
  <si>
    <t>Net debt</t>
  </si>
  <si>
    <t>−5,157</t>
  </si>
  <si>
    <t>−1</t>
  </si>
  <si>
    <t>GESCO at a glance
(10 years)</t>
  </si>
  <si>
    <t>GESCO Group key figures (IFRS)</t>
  </si>
  <si>
    <t>2024
01/01 – 12/31</t>
  </si>
  <si>
    <t>2023
01/01 – 12/31</t>
  </si>
  <si>
    <t>2022
01/01 – 12/31</t>
  </si>
  <si>
    <t>2021
01/01 – 12/31</t>
  </si>
  <si>
    <t>2020
01/01 – 12/31</t>
  </si>
  <si>
    <t>2018/2019
04/01 – 12/31
adjusted</t>
  </si>
  <si>
    <t>2018/2019
04/01 – 12/31
as reported</t>
  </si>
  <si>
    <t>2017/2018 04/01 – 03/31</t>
  </si>
  <si>
    <t>2016/2017
04/01 – 03/31</t>
  </si>
  <si>
    <t>2015/2016
04/01 – 03/31</t>
  </si>
  <si>
    <t>2014/2015
04/01 – 03/31</t>
  </si>
  <si>
    <t>T€</t>
  </si>
  <si>
    <t>          thereof domestic</t>
  </si>
  <si>
    <t>         thereof abroad</t>
  </si>
  <si>
    <t>EBITDA</t>
  </si>
  <si>
    <t>Earnings before taxes (EBT)</t>
  </si>
  <si>
    <t>Taxes on income and earnings</t>
  </si>
  <si>
    <t>Tax rate</t>
  </si>
  <si>
    <t>%</t>
  </si>
  <si>
    <t>Group net earnings for the year from continued operations (after minority interests)</t>
  </si>
  <si>
    <t>-</t>
  </si>
  <si>
    <t>Earnings per share</t>
  </si>
  <si>
    <t>€</t>
  </si>
  <si>
    <t>Group net earnings for the year from discontinued operations (after minority interests)</t>
  </si>
  <si>
    <t>Group net earnings for the year from continued and discontinued operations (after minority interests)</t>
  </si>
  <si>
    <r>
      <t>Earnings per share</t>
    </r>
    <r>
      <rPr>
        <vertAlign val="superscript"/>
        <sz val="12"/>
        <color rgb="FF415270"/>
        <rFont val="Arial"/>
        <family val="2"/>
      </rPr>
      <t>1</t>
    </r>
  </si>
  <si>
    <r>
      <t>Investments in tangible assets</t>
    </r>
    <r>
      <rPr>
        <vertAlign val="superscript"/>
        <sz val="12"/>
        <color rgb="FF415270"/>
        <rFont val="Arial"/>
        <family val="2"/>
      </rPr>
      <t>2</t>
    </r>
  </si>
  <si>
    <t>Depreciation on tangible assets</t>
  </si>
  <si>
    <r>
      <t xml:space="preserve">Equity </t>
    </r>
    <r>
      <rPr>
        <vertAlign val="superscript"/>
        <sz val="12"/>
        <color rgb="FF415270"/>
        <rFont val="Arial"/>
        <family val="2"/>
      </rPr>
      <t>3</t>
    </r>
  </si>
  <si>
    <r>
      <t>Balance sheet total</t>
    </r>
    <r>
      <rPr>
        <vertAlign val="superscript"/>
        <sz val="12"/>
        <color rgb="FF415270"/>
        <rFont val="Arial"/>
        <family val="2"/>
      </rPr>
      <t>3</t>
    </r>
  </si>
  <si>
    <r>
      <t>Equity ratio</t>
    </r>
    <r>
      <rPr>
        <vertAlign val="superscript"/>
        <sz val="12"/>
        <color rgb="FF415270"/>
        <rFont val="Arial"/>
        <family val="2"/>
      </rPr>
      <t>3</t>
    </r>
  </si>
  <si>
    <r>
      <t>Employees</t>
    </r>
    <r>
      <rPr>
        <vertAlign val="superscript"/>
        <sz val="12"/>
        <color rgb="FF415270"/>
        <rFont val="Arial"/>
        <family val="2"/>
      </rPr>
      <t xml:space="preserve"> 3</t>
    </r>
  </si>
  <si>
    <t>No.</t>
  </si>
  <si>
    <r>
      <t>          thereof trainees</t>
    </r>
    <r>
      <rPr>
        <vertAlign val="superscript"/>
        <sz val="12"/>
        <color rgb="FF415270"/>
        <rFont val="Arial"/>
        <family val="2"/>
      </rPr>
      <t>3</t>
    </r>
  </si>
  <si>
    <r>
      <t>Share price (XETRA) at the end of the financial year</t>
    </r>
    <r>
      <rPr>
        <vertAlign val="superscript"/>
        <sz val="12"/>
        <color rgb="FF415270"/>
        <rFont val="Arial"/>
        <family val="2"/>
      </rPr>
      <t>1</t>
    </r>
  </si>
  <si>
    <t>Dividend per share</t>
  </si>
  <si>
    <t>Financial years 2013 / 2014 to 2015 / 2016 adjusted according to share split 1 : 3 of Dec. 2016</t>
  </si>
  <si>
    <t>Excluding additions from changes in the scope of consolidation</t>
  </si>
  <si>
    <t>As of the balance sheet date</t>
  </si>
  <si>
    <t>Dividend proposal to the Annual General Meeting 2025</t>
  </si>
  <si>
    <t>2025
01/01 – 12/31</t>
  </si>
  <si>
    <t>9.6</t>
  </si>
  <si>
    <t>0.96</t>
  </si>
  <si>
    <t>60.9</t>
  </si>
  <si>
    <t>14.25</t>
  </si>
  <si>
    <t>0.20*</t>
  </si>
  <si>
    <t>Total assets</t>
  </si>
  <si>
    <t>GESCO SE/
other Companies</t>
  </si>
  <si>
    <t>01/01/2025 - 12/31/2025</t>
  </si>
  <si>
    <t>01/01/2024 - 12/31/2024</t>
  </si>
  <si>
    <t>Employees (number/as at the reporting date)</t>
  </si>
  <si>
    <t>−181</t>
  </si>
  <si>
    <t>01/01/2025 – 12/31/2025</t>
  </si>
  <si>
    <t>01/01/2024 – 12/31/2024</t>
  </si>
  <si>
    <t>12/31/2025</t>
  </si>
  <si>
    <t>12/31/2025
adjusted</t>
  </si>
  <si>
    <t>2019
04/01 – 12/31
short fiscal year</t>
  </si>
  <si>
    <t>–4,370</t>
  </si>
  <si>
    <t>43.8</t>
  </si>
  <si>
    <t>31.6</t>
  </si>
  <si>
    <t>26.7</t>
  </si>
  <si>
    <t>31.0</t>
  </si>
  <si>
    <t>37.0</t>
  </si>
  <si>
    <t>35.3</t>
  </si>
  <si>
    <t>34.0</t>
  </si>
  <si>
    <t>43.0</t>
  </si>
  <si>
    <t>49.3</t>
  </si>
  <si>
    <t>35.8</t>
  </si>
  <si>
    <t>42.4</t>
  </si>
  <si>
    <t>0.42</t>
  </si>
  <si>
    <t>1.93</t>
  </si>
  <si>
    <t>3.12</t>
  </si>
  <si>
    <t>2.48</t>
  </si>
  <si>
    <t>0.54</t>
  </si>
  <si>
    <t>-1.53</t>
  </si>
  <si>
    <t>1.14</t>
  </si>
  <si>
    <t>2.08</t>
  </si>
  <si>
    <t>2.46</t>
  </si>
  <si>
    <t>1.49</t>
  </si>
  <si>
    <t>0.79</t>
  </si>
  <si>
    <t>1.62</t>
  </si>
  <si>
    <t>1.24</t>
  </si>
  <si>
    <t>62.3</t>
  </si>
  <si>
    <t>59.2</t>
  </si>
  <si>
    <t>58.0</t>
  </si>
  <si>
    <t>56.9</t>
  </si>
  <si>
    <t>58.3</t>
  </si>
  <si>
    <t>49.5</t>
  </si>
  <si>
    <t>47.7</t>
  </si>
  <si>
    <t>47.9</t>
  </si>
  <si>
    <t>49.2</t>
  </si>
  <si>
    <t>48.7</t>
  </si>
  <si>
    <t>45.3</t>
  </si>
  <si>
    <t>13.2</t>
  </si>
  <si>
    <t>18.6</t>
  </si>
  <si>
    <t>24.10</t>
  </si>
  <si>
    <t>25.55</t>
  </si>
  <si>
    <t>18.35</t>
  </si>
  <si>
    <t>18.86</t>
  </si>
  <si>
    <t>22.75</t>
  </si>
  <si>
    <t>28.50</t>
  </si>
  <si>
    <t>24.96</t>
  </si>
  <si>
    <t>24.71</t>
  </si>
  <si>
    <t>25.46</t>
  </si>
  <si>
    <r>
      <t>0.10</t>
    </r>
    <r>
      <rPr>
        <vertAlign val="superscript"/>
        <sz val="12"/>
        <color rgb="FF415270"/>
        <rFont val="Arial"/>
        <family val="2"/>
      </rPr>
      <t>4</t>
    </r>
  </si>
  <si>
    <t>0.40</t>
  </si>
  <si>
    <t>1.00</t>
  </si>
  <si>
    <t>0.98</t>
  </si>
  <si>
    <t>0.0</t>
  </si>
  <si>
    <t>0.23</t>
  </si>
  <si>
    <t>0.9</t>
  </si>
  <si>
    <t>0.6</t>
  </si>
  <si>
    <t>0.35</t>
  </si>
  <si>
    <t>0.67</t>
  </si>
  <si>
    <t>0.58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</si>
</sst>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 \ @"/>
    <numFmt numFmtId="165" formatCode="#,##0.0"/>
    <numFmt numFmtId="166" formatCode="0.000"/>
    <numFmt numFmtId="171" formatCode="#,##0.000"/>
    <numFmt numFmtId="172" formatCode="0.0%"/>
    <numFmt numFmtId="173" formatCode="#.##0"/>
    <numFmt numFmtId="174" formatCode="#,##0.0000"/>
    <numFmt numFmtId="175" formatCode="#.##0.000"/>
  </numFmts>
  <fonts count="28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.5"/>
      <color rgb="FFFF0090"/>
      <name val="Kievit for Aurubis Light"/>
    </font>
    <font>
      <b/>
      <sz val="20"/>
      <color rgb="FF415270"/>
      <name val="Arial"/>
      <family val="2"/>
    </font>
    <font>
      <sz val="10"/>
      <name val="Arial"/>
      <family val="2"/>
    </font>
    <font>
      <sz val="10"/>
      <color rgb="FF415270"/>
      <name val="Arial"/>
      <family val="2"/>
    </font>
    <font>
      <b/>
      <sz val="16"/>
      <color rgb="FF415270"/>
      <name val="Arial"/>
      <family val="2"/>
    </font>
    <font>
      <b/>
      <sz val="12"/>
      <color theme="0"/>
      <name val="Arial"/>
      <family val="2"/>
    </font>
    <font>
      <b/>
      <sz val="12"/>
      <color rgb="FF415270"/>
      <name val="Arial"/>
      <family val="2"/>
    </font>
    <font>
      <sz val="12"/>
      <color rgb="FF41527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rgb="FF43516E"/>
      <name val="Arial"/>
      <family val="2"/>
    </font>
    <font>
      <b/>
      <sz val="12"/>
      <color rgb="FF43516E"/>
      <name val="Arial"/>
      <family val="2"/>
    </font>
    <font>
      <sz val="12"/>
      <name val="Arial"/>
      <family val="2"/>
    </font>
    <font>
      <sz val="6"/>
      <color rgb="FF43516E"/>
      <name val="Helvetica"/>
      <family val="2"/>
    </font>
    <font>
      <sz val="7"/>
      <color rgb="FF43516E"/>
      <name val="Helvetica"/>
      <family val="2"/>
    </font>
    <font>
      <sz val="12"/>
      <color rgb="FF445370"/>
      <name val="Arial"/>
      <family val="2"/>
    </font>
    <font>
      <sz val="11"/>
      <color theme="1"/>
      <name val="Aptos Narrow"/>
      <family val="2"/>
      <scheme val="minor"/>
    </font>
    <font>
      <sz val="12"/>
      <color rgb="FF43516E"/>
      <name val="Helvetica"/>
      <family val="2"/>
    </font>
    <font>
      <vertAlign val="superscript"/>
      <sz val="12"/>
      <color rgb="FF415270"/>
      <name val="Arial"/>
      <family val="2"/>
    </font>
    <font>
      <vertAlign val="superscript"/>
      <sz val="12"/>
      <color rgb="FF41527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rgb="FF445370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sz val="12"/>
      <color theme="3"/>
      <name val="Helvetica"/>
      <family val="2"/>
    </font>
    <font>
      <sz val="12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15270"/>
        <bgColor indexed="64"/>
      </patternFill>
    </fill>
    <fill>
      <patternFill patternType="solid">
        <fgColor rgb="FFE2FF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6FA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14999847407452621"/>
      </right>
      <top/>
      <bottom style="thin">
        <color rgb="FF41527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rgb="FF415270"/>
      </right>
      <top/>
      <bottom/>
      <diagonal/>
    </border>
    <border>
      <left style="thin">
        <color rgb="FF415270"/>
      </left>
      <right/>
      <top style="thin">
        <color rgb="FF415270"/>
      </top>
      <bottom/>
      <diagonal/>
    </border>
    <border>
      <left/>
      <right/>
      <top style="thin">
        <color rgb="FF415270"/>
      </top>
      <bottom/>
      <diagonal/>
    </border>
    <border>
      <left/>
      <right style="thin">
        <color rgb="FF415270"/>
      </right>
      <top style="thin">
        <color rgb="FF41527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2FF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15270"/>
      </bottom>
      <diagonal/>
    </border>
    <border>
      <left/>
      <right/>
      <top/>
      <bottom style="medium">
        <color rgb="FF445370"/>
      </bottom>
      <diagonal/>
    </border>
    <border>
      <left/>
      <right style="thick">
        <color rgb="FFFFFFFF"/>
      </right>
      <top/>
      <bottom style="medium">
        <color rgb="FF445370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E2FF67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415270"/>
      </bottom>
      <diagonal/>
    </border>
    <border>
      <left/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rgb="FF415270"/>
      </left>
      <right/>
      <top style="thin">
        <color rgb="FF415270"/>
      </top>
      <bottom style="thin">
        <color rgb="FF415270"/>
      </bottom>
      <diagonal/>
    </border>
    <border>
      <left style="thin">
        <color rgb="FF415270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</borders>
  <cellStyleXfs count="5">
    <xf numFmtId="0" fontId="0" fillId="0" borderId="0"/>
    <xf numFmtId="0" fontId="2" fillId="0" borderId="0" applyBorder="0">
      <alignment horizontal="left" wrapText="1"/>
    </xf>
    <xf numFmtId="0" fontId="4" fillId="0" borderId="0"/>
    <xf numFmtId="0" fontId="4" fillId="0" borderId="0"/>
    <xf numFmtId="0" fontId="18" fillId="0" borderId="0"/>
  </cellStyleXfs>
  <cellXfs count="112">
    <xf numFmtId="0" fontId="0" fillId="0" borderId="0" xfId="0"/>
    <xf numFmtId="0" fontId="5" fillId="0" borderId="0" xfId="2" applyFont="1"/>
    <xf numFmtId="0" fontId="4" fillId="0" borderId="0" xfId="2"/>
    <xf numFmtId="0" fontId="6" fillId="0" borderId="0" xfId="1" applyFont="1">
      <alignment horizontal="left" wrapText="1"/>
    </xf>
    <xf numFmtId="0" fontId="7" fillId="2" borderId="0" xfId="1" applyFont="1" applyFill="1" applyBorder="1">
      <alignment horizontal="left" wrapText="1"/>
    </xf>
    <xf numFmtId="0" fontId="7" fillId="2" borderId="0" xfId="1" applyFont="1" applyFill="1" applyBorder="1" applyAlignment="1">
      <alignment horizontal="center" wrapText="1"/>
    </xf>
    <xf numFmtId="49" fontId="7" fillId="2" borderId="1" xfId="1" applyNumberFormat="1" applyFont="1" applyFill="1" applyBorder="1" applyAlignment="1">
      <alignment horizontal="right" wrapText="1"/>
    </xf>
    <xf numFmtId="164" fontId="9" fillId="4" borderId="2" xfId="2" applyNumberFormat="1" applyFont="1" applyFill="1" applyBorder="1" applyAlignment="1">
      <alignment vertical="center"/>
    </xf>
    <xf numFmtId="164" fontId="8" fillId="4" borderId="2" xfId="2" applyNumberFormat="1" applyFont="1" applyFill="1" applyBorder="1" applyAlignment="1">
      <alignment vertical="center"/>
    </xf>
    <xf numFmtId="0" fontId="1" fillId="0" borderId="0" xfId="0" applyFont="1"/>
    <xf numFmtId="3" fontId="9" fillId="0" borderId="0" xfId="0" applyNumberFormat="1" applyFont="1"/>
    <xf numFmtId="3" fontId="9" fillId="0" borderId="4" xfId="0" applyNumberFormat="1" applyFont="1" applyBorder="1"/>
    <xf numFmtId="3" fontId="8" fillId="0" borderId="0" xfId="0" applyNumberFormat="1" applyFont="1"/>
    <xf numFmtId="49" fontId="7" fillId="2" borderId="0" xfId="1" applyNumberFormat="1" applyFont="1" applyFill="1" applyBorder="1" applyAlignment="1">
      <alignment horizontal="right" wrapText="1"/>
    </xf>
    <xf numFmtId="14" fontId="8" fillId="3" borderId="0" xfId="1" applyNumberFormat="1" applyFont="1" applyFill="1" applyBorder="1" applyAlignment="1">
      <alignment horizontal="right" wrapText="1"/>
    </xf>
    <xf numFmtId="49" fontId="8" fillId="3" borderId="0" xfId="1" applyNumberFormat="1" applyFont="1" applyFill="1" applyBorder="1" applyAlignment="1">
      <alignment horizontal="right" wrapText="1"/>
    </xf>
    <xf numFmtId="0" fontId="10" fillId="0" borderId="0" xfId="2" applyFont="1"/>
    <xf numFmtId="0" fontId="0" fillId="0" borderId="7" xfId="0" applyBorder="1"/>
    <xf numFmtId="0" fontId="11" fillId="0" borderId="0" xfId="0" applyFont="1"/>
    <xf numFmtId="0" fontId="9" fillId="0" borderId="0" xfId="0" applyFont="1"/>
    <xf numFmtId="0" fontId="4" fillId="0" borderId="0" xfId="2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0" fontId="7" fillId="2" borderId="8" xfId="1" applyFont="1" applyFill="1" applyBorder="1" applyAlignment="1">
      <alignment horizontal="center" wrapText="1"/>
    </xf>
    <xf numFmtId="49" fontId="8" fillId="3" borderId="9" xfId="1" applyNumberFormat="1" applyFont="1" applyFill="1" applyBorder="1" applyAlignment="1">
      <alignment horizontal="right" wrapText="1"/>
    </xf>
    <xf numFmtId="49" fontId="7" fillId="2" borderId="10" xfId="1" applyNumberFormat="1" applyFont="1" applyFill="1" applyBorder="1" applyAlignment="1">
      <alignment horizontal="right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2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4" fillId="0" borderId="0" xfId="2" applyAlignment="1">
      <alignment horizontal="center"/>
    </xf>
    <xf numFmtId="164" fontId="8" fillId="4" borderId="3" xfId="2" applyNumberFormat="1" applyFont="1" applyFill="1" applyBorder="1" applyAlignment="1">
      <alignment horizontal="left" vertical="center"/>
    </xf>
    <xf numFmtId="164" fontId="8" fillId="4" borderId="3" xfId="2" applyNumberFormat="1" applyFont="1" applyFill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lef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vertical="center"/>
    </xf>
    <xf numFmtId="0" fontId="0" fillId="0" borderId="0" xfId="2" applyFont="1"/>
    <xf numFmtId="0" fontId="17" fillId="0" borderId="12" xfId="0" applyFont="1" applyBorder="1" applyAlignment="1">
      <alignment vertical="center"/>
    </xf>
    <xf numFmtId="0" fontId="0" fillId="0" borderId="0" xfId="0" applyAlignment="1">
      <alignment horizontal="right"/>
    </xf>
    <xf numFmtId="3" fontId="9" fillId="4" borderId="2" xfId="2" quotePrefix="1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right"/>
    </xf>
    <xf numFmtId="49" fontId="8" fillId="3" borderId="14" xfId="1" applyNumberFormat="1" applyFont="1" applyFill="1" applyBorder="1" applyAlignment="1">
      <alignment horizontal="right" wrapText="1"/>
    </xf>
    <xf numFmtId="164" fontId="9" fillId="4" borderId="15" xfId="2" applyNumberFormat="1" applyFont="1" applyFill="1" applyBorder="1" applyAlignment="1">
      <alignment vertical="center"/>
    </xf>
    <xf numFmtId="164" fontId="9" fillId="4" borderId="15" xfId="2" applyNumberFormat="1" applyFont="1" applyFill="1" applyBorder="1" applyAlignment="1">
      <alignment horizontal="center" vertical="center"/>
    </xf>
    <xf numFmtId="3" fontId="9" fillId="6" borderId="15" xfId="2" quotePrefix="1" applyNumberFormat="1" applyFont="1" applyFill="1" applyBorder="1" applyAlignment="1">
      <alignment horizontal="right" vertical="center"/>
    </xf>
    <xf numFmtId="3" fontId="9" fillId="4" borderId="15" xfId="2" quotePrefix="1" applyNumberFormat="1" applyFont="1" applyFill="1" applyBorder="1" applyAlignment="1">
      <alignment horizontal="right" vertical="center"/>
    </xf>
    <xf numFmtId="164" fontId="9" fillId="4" borderId="2" xfId="2" applyNumberFormat="1" applyFont="1" applyFill="1" applyBorder="1" applyAlignment="1">
      <alignment horizontal="center" vertical="center"/>
    </xf>
    <xf numFmtId="3" fontId="9" fillId="4" borderId="2" xfId="2" quotePrefix="1" applyNumberFormat="1" applyFont="1" applyFill="1" applyBorder="1" applyAlignment="1">
      <alignment horizontal="right" vertical="center"/>
    </xf>
    <xf numFmtId="165" fontId="9" fillId="4" borderId="2" xfId="2" quotePrefix="1" applyNumberFormat="1" applyFont="1" applyFill="1" applyBorder="1" applyAlignment="1">
      <alignment horizontal="right" vertical="center"/>
    </xf>
    <xf numFmtId="4" fontId="9" fillId="4" borderId="2" xfId="2" quotePrefix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16" xfId="0" applyFont="1" applyBorder="1" applyAlignment="1">
      <alignment horizontal="left" indent="1"/>
    </xf>
    <xf numFmtId="164" fontId="9" fillId="4" borderId="16" xfId="2" applyNumberFormat="1" applyFont="1" applyFill="1" applyBorder="1" applyAlignment="1">
      <alignment horizontal="center" vertical="center"/>
    </xf>
    <xf numFmtId="164" fontId="9" fillId="4" borderId="2" xfId="2" applyNumberFormat="1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2" fontId="9" fillId="4" borderId="2" xfId="2" quotePrefix="1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0" fontId="3" fillId="0" borderId="0" xfId="1" applyFont="1">
      <alignment horizontal="left" wrapText="1"/>
    </xf>
    <xf numFmtId="0" fontId="6" fillId="0" borderId="0" xfId="1" applyFont="1" applyAlignment="1">
      <alignment horizontal="left"/>
    </xf>
    <xf numFmtId="0" fontId="6" fillId="0" borderId="0" xfId="1" applyFont="1">
      <alignment horizontal="left" wrapText="1"/>
    </xf>
    <xf numFmtId="0" fontId="5" fillId="0" borderId="0" xfId="2" applyFont="1"/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6" fontId="9" fillId="6" borderId="15" xfId="2" quotePrefix="1" applyNumberFormat="1" applyFont="1" applyFill="1" applyBorder="1" applyAlignment="1">
      <alignment horizontal="right" vertical="center"/>
    </xf>
    <xf numFmtId="165" fontId="9" fillId="4" borderId="15" xfId="2" quotePrefix="1" applyNumberFormat="1" applyFont="1" applyFill="1" applyBorder="1" applyAlignment="1">
      <alignment horizontal="right" vertical="center"/>
    </xf>
    <xf numFmtId="4" fontId="9" fillId="4" borderId="15" xfId="2" quotePrefix="1" applyNumberFormat="1" applyFont="1" applyFill="1" applyBorder="1" applyAlignment="1">
      <alignment horizontal="right" vertical="center"/>
    </xf>
    <xf numFmtId="2" fontId="9" fillId="6" borderId="15" xfId="2" quotePrefix="1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3" fontId="17" fillId="0" borderId="12" xfId="0" applyNumberFormat="1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3" fontId="23" fillId="0" borderId="12" xfId="0" applyNumberFormat="1" applyFont="1" applyBorder="1" applyAlignment="1">
      <alignment vertical="center"/>
    </xf>
    <xf numFmtId="0" fontId="24" fillId="4" borderId="13" xfId="4" applyFont="1" applyFill="1" applyBorder="1" applyAlignment="1">
      <alignment horizontal="left" vertical="center"/>
    </xf>
    <xf numFmtId="166" fontId="24" fillId="5" borderId="13" xfId="4" applyNumberFormat="1" applyFont="1" applyFill="1" applyBorder="1" applyAlignment="1">
      <alignment horizontal="right" vertical="center"/>
    </xf>
    <xf numFmtId="0" fontId="24" fillId="4" borderId="13" xfId="4" applyFont="1" applyFill="1" applyBorder="1" applyAlignment="1">
      <alignment horizontal="right" vertical="center"/>
    </xf>
    <xf numFmtId="0" fontId="25" fillId="4" borderId="13" xfId="4" applyFont="1" applyFill="1" applyBorder="1" applyAlignment="1">
      <alignment horizontal="left" vertical="center"/>
    </xf>
    <xf numFmtId="166" fontId="25" fillId="5" borderId="13" xfId="4" applyNumberFormat="1" applyFont="1" applyFill="1" applyBorder="1" applyAlignment="1">
      <alignment horizontal="right" vertical="center"/>
    </xf>
    <xf numFmtId="0" fontId="25" fillId="4" borderId="13" xfId="4" applyFont="1" applyFill="1" applyBorder="1" applyAlignment="1">
      <alignment horizontal="right" vertical="center"/>
    </xf>
    <xf numFmtId="0" fontId="24" fillId="5" borderId="13" xfId="4" applyFont="1" applyFill="1" applyBorder="1" applyAlignment="1">
      <alignment horizontal="right" vertical="center"/>
    </xf>
    <xf numFmtId="0" fontId="25" fillId="5" borderId="13" xfId="4" applyFont="1" applyFill="1" applyBorder="1" applyAlignment="1">
      <alignment horizontal="right" vertical="center"/>
    </xf>
    <xf numFmtId="166" fontId="24" fillId="4" borderId="13" xfId="4" applyNumberFormat="1" applyFont="1" applyFill="1" applyBorder="1" applyAlignment="1">
      <alignment horizontal="right" vertical="center"/>
    </xf>
    <xf numFmtId="171" fontId="17" fillId="0" borderId="11" xfId="0" applyNumberFormat="1" applyFont="1" applyBorder="1" applyAlignment="1">
      <alignment vertical="center"/>
    </xf>
    <xf numFmtId="171" fontId="17" fillId="0" borderId="11" xfId="0" applyNumberFormat="1" applyFont="1" applyBorder="1" applyAlignment="1">
      <alignment horizontal="right" vertical="center"/>
    </xf>
    <xf numFmtId="171" fontId="23" fillId="0" borderId="11" xfId="0" applyNumberFormat="1" applyFont="1" applyBorder="1" applyAlignment="1">
      <alignment vertical="center"/>
    </xf>
    <xf numFmtId="171" fontId="23" fillId="0" borderId="11" xfId="0" applyNumberFormat="1" applyFont="1" applyBorder="1" applyAlignment="1">
      <alignment horizontal="right" vertical="center"/>
    </xf>
    <xf numFmtId="166" fontId="17" fillId="0" borderId="11" xfId="0" applyNumberFormat="1" applyFont="1" applyBorder="1" applyAlignment="1">
      <alignment horizontal="right" vertical="center"/>
    </xf>
    <xf numFmtId="171" fontId="17" fillId="0" borderId="12" xfId="0" applyNumberFormat="1" applyFont="1" applyBorder="1" applyAlignment="1">
      <alignment vertical="center"/>
    </xf>
    <xf numFmtId="171" fontId="17" fillId="0" borderId="12" xfId="0" applyNumberFormat="1" applyFont="1" applyBorder="1" applyAlignment="1">
      <alignment horizontal="right" vertical="center"/>
    </xf>
    <xf numFmtId="171" fontId="23" fillId="0" borderId="12" xfId="0" applyNumberFormat="1" applyFont="1" applyBorder="1" applyAlignment="1">
      <alignment vertical="center"/>
    </xf>
    <xf numFmtId="166" fontId="23" fillId="0" borderId="12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indent="6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172" fontId="27" fillId="0" borderId="0" xfId="0" applyNumberFormat="1" applyFont="1" applyAlignment="1">
      <alignment horizontal="right"/>
    </xf>
    <xf numFmtId="171" fontId="9" fillId="6" borderId="15" xfId="2" quotePrefix="1" applyNumberFormat="1" applyFont="1" applyFill="1" applyBorder="1" applyAlignment="1">
      <alignment horizontal="right" vertical="center"/>
    </xf>
    <xf numFmtId="171" fontId="9" fillId="4" borderId="15" xfId="2" quotePrefix="1" applyNumberFormat="1" applyFont="1" applyFill="1" applyBorder="1" applyAlignment="1">
      <alignment horizontal="right" vertical="center"/>
    </xf>
    <xf numFmtId="173" fontId="9" fillId="4" borderId="15" xfId="2" quotePrefix="1" applyNumberFormat="1" applyFont="1" applyFill="1" applyBorder="1" applyAlignment="1">
      <alignment horizontal="right" vertical="center"/>
    </xf>
    <xf numFmtId="171" fontId="9" fillId="4" borderId="2" xfId="2" quotePrefix="1" applyNumberFormat="1" applyFont="1" applyFill="1" applyBorder="1" applyAlignment="1">
      <alignment horizontal="right" vertical="center"/>
    </xf>
    <xf numFmtId="173" fontId="9" fillId="4" borderId="2" xfId="2" quotePrefix="1" applyNumberFormat="1" applyFont="1" applyFill="1" applyBorder="1" applyAlignment="1">
      <alignment horizontal="right" vertical="center"/>
    </xf>
    <xf numFmtId="1" fontId="9" fillId="4" borderId="2" xfId="2" quotePrefix="1" applyNumberFormat="1" applyFont="1" applyFill="1" applyBorder="1" applyAlignment="1">
      <alignment horizontal="right" vertical="center"/>
    </xf>
    <xf numFmtId="174" fontId="9" fillId="4" borderId="2" xfId="2" quotePrefix="1" applyNumberFormat="1" applyFont="1" applyFill="1" applyBorder="1" applyAlignment="1">
      <alignment horizontal="right" vertical="center"/>
    </xf>
    <xf numFmtId="175" fontId="9" fillId="4" borderId="2" xfId="2" quotePrefix="1" applyNumberFormat="1" applyFont="1" applyFill="1" applyBorder="1" applyAlignment="1">
      <alignment horizontal="right" vertical="center"/>
    </xf>
  </cellXfs>
  <cellStyles count="5">
    <cellStyle name="Normal" xfId="1" xr:uid="{C70FA3F3-D666-6741-BA2A-10997F81BB53}"/>
    <cellStyle name="Standard" xfId="0" builtinId="0"/>
    <cellStyle name="Standard 2" xfId="2" xr:uid="{F81DDBF4-7507-1E42-9CCA-3E83C9CC3EE5}"/>
    <cellStyle name="Standard 2 2" xfId="4" xr:uid="{732EC0BC-FC1B-184B-9EB7-02AD696BB2E2}"/>
    <cellStyle name="Standard 3" xfId="3" xr:uid="{73D72BB1-71DC-194E-B8D3-15F2255A0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016F-18E3-0C47-98F9-DB677FF9C1B9}">
  <dimension ref="A1:O39"/>
  <sheetViews>
    <sheetView tabSelected="1" workbookViewId="0">
      <selection activeCell="A37" sqref="A37"/>
    </sheetView>
  </sheetViews>
  <sheetFormatPr baseColWidth="10" defaultRowHeight="16"/>
  <cols>
    <col min="1" max="1" width="106" bestFit="1" customWidth="1"/>
    <col min="3" max="3" width="15" customWidth="1"/>
    <col min="4" max="4" width="18.6640625" customWidth="1"/>
    <col min="5" max="5" width="14.83203125" customWidth="1"/>
    <col min="6" max="6" width="15.1640625" customWidth="1"/>
    <col min="7" max="7" width="14.1640625" customWidth="1"/>
    <col min="8" max="8" width="15.83203125" customWidth="1"/>
    <col min="9" max="9" width="21.5" customWidth="1"/>
    <col min="10" max="10" width="17.5" customWidth="1"/>
    <col min="11" max="11" width="18" customWidth="1"/>
    <col min="12" max="12" width="15.1640625" customWidth="1"/>
    <col min="13" max="13" width="14.83203125" customWidth="1"/>
    <col min="14" max="15" width="15.6640625" customWidth="1"/>
  </cols>
  <sheetData>
    <row r="1" spans="1:15" ht="25">
      <c r="A1" s="63" t="s">
        <v>66</v>
      </c>
      <c r="B1" s="63"/>
      <c r="C1" s="63"/>
      <c r="D1" s="63"/>
      <c r="E1" s="63"/>
    </row>
    <row r="2" spans="1:15" ht="20">
      <c r="A2" s="64" t="s">
        <v>381</v>
      </c>
      <c r="B2" s="64"/>
      <c r="C2" s="64"/>
      <c r="D2" s="64"/>
      <c r="E2" s="64"/>
    </row>
    <row r="3" spans="1:15" ht="20">
      <c r="A3" s="65" t="s">
        <v>382</v>
      </c>
      <c r="B3" s="65"/>
      <c r="C3" s="65"/>
      <c r="D3" s="65"/>
      <c r="E3" s="65"/>
    </row>
    <row r="5" spans="1:15" ht="17" customHeight="1"/>
    <row r="6" spans="1:15" ht="51">
      <c r="A6" s="13"/>
      <c r="B6" s="13"/>
      <c r="C6" s="44" t="s">
        <v>423</v>
      </c>
      <c r="D6" s="13" t="s">
        <v>383</v>
      </c>
      <c r="E6" s="13" t="s">
        <v>384</v>
      </c>
      <c r="F6" s="13" t="s">
        <v>385</v>
      </c>
      <c r="G6" s="13" t="s">
        <v>386</v>
      </c>
      <c r="H6" s="13" t="s">
        <v>387</v>
      </c>
      <c r="I6" s="13" t="s">
        <v>439</v>
      </c>
      <c r="J6" s="13" t="s">
        <v>388</v>
      </c>
      <c r="K6" s="13" t="s">
        <v>389</v>
      </c>
      <c r="L6" s="13" t="s">
        <v>390</v>
      </c>
      <c r="M6" s="13" t="s">
        <v>391</v>
      </c>
      <c r="N6" s="13" t="s">
        <v>392</v>
      </c>
      <c r="O6" s="13" t="s">
        <v>393</v>
      </c>
    </row>
    <row r="7" spans="1:15">
      <c r="A7" s="45" t="s">
        <v>1</v>
      </c>
      <c r="B7" s="46" t="s">
        <v>394</v>
      </c>
      <c r="C7" s="104">
        <v>494.97300000000001</v>
      </c>
      <c r="D7" s="105">
        <v>513.80899999999997</v>
      </c>
      <c r="E7" s="105">
        <v>560.72400000000005</v>
      </c>
      <c r="F7" s="105">
        <v>582.27300000000002</v>
      </c>
      <c r="G7" s="105">
        <v>488.05099999999999</v>
      </c>
      <c r="H7" s="106">
        <v>397.22500000000002</v>
      </c>
      <c r="I7" s="105">
        <v>439.61900000000003</v>
      </c>
      <c r="J7" s="48">
        <v>580254</v>
      </c>
      <c r="K7" s="48">
        <v>574532</v>
      </c>
      <c r="L7" s="48">
        <v>547193</v>
      </c>
      <c r="M7" s="48">
        <v>482480</v>
      </c>
      <c r="N7" s="48">
        <v>494014</v>
      </c>
      <c r="O7" s="48">
        <v>451434</v>
      </c>
    </row>
    <row r="8" spans="1:15">
      <c r="A8" s="7" t="s">
        <v>395</v>
      </c>
      <c r="B8" s="49" t="s">
        <v>394</v>
      </c>
      <c r="C8" s="104">
        <v>205.7</v>
      </c>
      <c r="D8" s="105">
        <v>240.13399999999999</v>
      </c>
      <c r="E8" s="107">
        <v>260.97399999999999</v>
      </c>
      <c r="F8" s="107">
        <v>280.988</v>
      </c>
      <c r="G8" s="107">
        <v>252.80600000000001</v>
      </c>
      <c r="H8" s="108">
        <v>212.22499999999999</v>
      </c>
      <c r="I8" s="107">
        <v>258.84399999999999</v>
      </c>
      <c r="J8" s="50">
        <v>353178</v>
      </c>
      <c r="K8" s="50">
        <v>351272</v>
      </c>
      <c r="L8" s="50">
        <v>335981</v>
      </c>
      <c r="M8" s="50">
        <v>302419</v>
      </c>
      <c r="N8" s="50">
        <v>323862</v>
      </c>
      <c r="O8" s="50">
        <v>303597</v>
      </c>
    </row>
    <row r="9" spans="1:15">
      <c r="A9" s="7" t="s">
        <v>396</v>
      </c>
      <c r="B9" s="49" t="s">
        <v>394</v>
      </c>
      <c r="C9" s="104">
        <v>289.27300000000002</v>
      </c>
      <c r="D9" s="105">
        <v>273.67500000000001</v>
      </c>
      <c r="E9" s="107">
        <v>299.75</v>
      </c>
      <c r="F9" s="107">
        <v>301.28500000000003</v>
      </c>
      <c r="G9" s="107">
        <v>235.245</v>
      </c>
      <c r="H9" s="50">
        <f>120307+64693</f>
        <v>185000</v>
      </c>
      <c r="I9" s="107">
        <v>180.77500000000001</v>
      </c>
      <c r="J9" s="50">
        <v>227076</v>
      </c>
      <c r="K9" s="50">
        <v>223260</v>
      </c>
      <c r="L9" s="50">
        <v>211212</v>
      </c>
      <c r="M9" s="50">
        <v>180061</v>
      </c>
      <c r="N9" s="50">
        <f>89317+80835</f>
        <v>170152</v>
      </c>
      <c r="O9" s="50">
        <f>75792+72045</f>
        <v>147837</v>
      </c>
    </row>
    <row r="10" spans="1:15">
      <c r="A10" s="7" t="s">
        <v>397</v>
      </c>
      <c r="B10" s="49" t="s">
        <v>394</v>
      </c>
      <c r="C10" s="104">
        <v>33.78</v>
      </c>
      <c r="D10" s="105">
        <v>36.673000000000002</v>
      </c>
      <c r="E10" s="107">
        <v>59.01</v>
      </c>
      <c r="F10" s="107">
        <v>67.738</v>
      </c>
      <c r="G10" s="107">
        <v>62.188000000000002</v>
      </c>
      <c r="H10" s="50">
        <v>33357</v>
      </c>
      <c r="I10" s="50">
        <v>44035</v>
      </c>
      <c r="J10" s="50">
        <v>68375</v>
      </c>
      <c r="K10" s="50">
        <v>73498</v>
      </c>
      <c r="L10" s="50">
        <v>57404</v>
      </c>
      <c r="M10" s="50">
        <v>49745</v>
      </c>
      <c r="N10" s="50">
        <v>53261</v>
      </c>
      <c r="O10" s="50">
        <v>46171</v>
      </c>
    </row>
    <row r="11" spans="1:15">
      <c r="A11" s="7" t="s">
        <v>63</v>
      </c>
      <c r="B11" s="49" t="s">
        <v>394</v>
      </c>
      <c r="C11" s="104">
        <v>15.496</v>
      </c>
      <c r="D11" s="105">
        <v>15.182</v>
      </c>
      <c r="E11" s="107">
        <v>35.866</v>
      </c>
      <c r="F11" s="107">
        <v>49.433</v>
      </c>
      <c r="G11" s="107">
        <v>44.572000000000003</v>
      </c>
      <c r="H11" s="50">
        <v>16693</v>
      </c>
      <c r="I11" s="107">
        <v>23.47</v>
      </c>
      <c r="J11" s="50">
        <v>42101</v>
      </c>
      <c r="K11" s="50">
        <v>47646</v>
      </c>
      <c r="L11" s="50">
        <v>33789</v>
      </c>
      <c r="M11" s="50">
        <v>22137</v>
      </c>
      <c r="N11" s="50">
        <v>31457</v>
      </c>
      <c r="O11" s="50">
        <v>27300</v>
      </c>
    </row>
    <row r="12" spans="1:15">
      <c r="A12" s="7" t="s">
        <v>398</v>
      </c>
      <c r="B12" s="49" t="s">
        <v>394</v>
      </c>
      <c r="C12" s="104">
        <v>11.367000000000001</v>
      </c>
      <c r="D12" s="105">
        <v>9.9640000000000004</v>
      </c>
      <c r="E12" s="52">
        <v>32.360999999999997</v>
      </c>
      <c r="F12" s="107">
        <v>49.459000000000003</v>
      </c>
      <c r="G12" s="107">
        <v>42.719000000000001</v>
      </c>
      <c r="H12" s="50">
        <v>12889</v>
      </c>
      <c r="I12" s="107">
        <v>21.803999999999998</v>
      </c>
      <c r="J12" s="50">
        <v>39809</v>
      </c>
      <c r="K12" s="50">
        <v>45420</v>
      </c>
      <c r="L12" s="50">
        <v>31861</v>
      </c>
      <c r="M12" s="50">
        <v>19187</v>
      </c>
      <c r="N12" s="50">
        <v>28828</v>
      </c>
      <c r="O12" s="50">
        <v>24553</v>
      </c>
    </row>
    <row r="13" spans="1:15">
      <c r="A13" s="7" t="s">
        <v>399</v>
      </c>
      <c r="B13" s="49" t="s">
        <v>394</v>
      </c>
      <c r="C13" s="73">
        <v>-1.0880000000000001</v>
      </c>
      <c r="D13" s="48" t="s">
        <v>440</v>
      </c>
      <c r="E13" s="107">
        <v>-10.220000000000001</v>
      </c>
      <c r="F13" s="107">
        <v>-13.196</v>
      </c>
      <c r="G13" s="107">
        <v>-13.243</v>
      </c>
      <c r="H13" s="50">
        <v>-6009</v>
      </c>
      <c r="I13" s="107">
        <v>-8.0760000000000005</v>
      </c>
      <c r="J13" s="50">
        <v>-14042</v>
      </c>
      <c r="K13" s="50">
        <v>-15443</v>
      </c>
      <c r="L13" s="50">
        <v>-13690</v>
      </c>
      <c r="M13" s="50">
        <v>-9458</v>
      </c>
      <c r="N13" s="50">
        <v>-10307</v>
      </c>
      <c r="O13" s="50">
        <v>-10401</v>
      </c>
    </row>
    <row r="14" spans="1:15">
      <c r="A14" s="7" t="s">
        <v>400</v>
      </c>
      <c r="B14" s="49" t="s">
        <v>401</v>
      </c>
      <c r="C14" s="47" t="s">
        <v>424</v>
      </c>
      <c r="D14" s="74" t="s">
        <v>441</v>
      </c>
      <c r="E14" s="51" t="s">
        <v>442</v>
      </c>
      <c r="F14" s="51" t="s">
        <v>443</v>
      </c>
      <c r="G14" s="51" t="s">
        <v>444</v>
      </c>
      <c r="H14" s="51">
        <v>46.6</v>
      </c>
      <c r="I14" s="51" t="s">
        <v>445</v>
      </c>
      <c r="J14" s="51" t="s">
        <v>446</v>
      </c>
      <c r="K14" s="51" t="s">
        <v>447</v>
      </c>
      <c r="L14" s="51" t="s">
        <v>448</v>
      </c>
      <c r="M14" s="51" t="s">
        <v>449</v>
      </c>
      <c r="N14" s="51" t="s">
        <v>450</v>
      </c>
      <c r="O14" s="51" t="s">
        <v>451</v>
      </c>
    </row>
    <row r="15" spans="1:15">
      <c r="A15" s="7"/>
      <c r="B15" s="49"/>
      <c r="C15" s="47"/>
      <c r="D15" s="48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>
      <c r="A16" s="7"/>
      <c r="B16" s="49"/>
      <c r="C16" s="47"/>
      <c r="D16" s="48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>
      <c r="A17" s="7" t="s">
        <v>402</v>
      </c>
      <c r="B17" s="49" t="s">
        <v>394</v>
      </c>
      <c r="C17" s="104">
        <v>9.9280000000000008</v>
      </c>
      <c r="D17" s="105">
        <v>4.4390000000000001</v>
      </c>
      <c r="E17" s="107">
        <v>20.885000000000002</v>
      </c>
      <c r="F17" s="107">
        <v>33.823999999999998</v>
      </c>
      <c r="G17" s="107">
        <v>26.876000000000001</v>
      </c>
      <c r="H17" s="50">
        <v>5829</v>
      </c>
      <c r="I17" s="50" t="s">
        <v>403</v>
      </c>
      <c r="J17" s="50" t="s">
        <v>403</v>
      </c>
      <c r="K17" s="50" t="s">
        <v>403</v>
      </c>
      <c r="L17" s="50" t="s">
        <v>403</v>
      </c>
      <c r="M17" s="50" t="s">
        <v>403</v>
      </c>
      <c r="N17" s="50" t="s">
        <v>403</v>
      </c>
      <c r="O17" s="50" t="s">
        <v>403</v>
      </c>
    </row>
    <row r="18" spans="1:15">
      <c r="A18" s="7" t="s">
        <v>404</v>
      </c>
      <c r="B18" s="49" t="s">
        <v>405</v>
      </c>
      <c r="C18" s="47" t="s">
        <v>425</v>
      </c>
      <c r="D18" s="75" t="s">
        <v>452</v>
      </c>
      <c r="E18" s="60" t="s">
        <v>453</v>
      </c>
      <c r="F18" s="52" t="s">
        <v>454</v>
      </c>
      <c r="G18" s="52" t="s">
        <v>455</v>
      </c>
      <c r="H18" s="52" t="s">
        <v>456</v>
      </c>
      <c r="I18" s="50" t="s">
        <v>403</v>
      </c>
      <c r="J18" s="50" t="s">
        <v>403</v>
      </c>
      <c r="K18" s="50" t="s">
        <v>403</v>
      </c>
      <c r="L18" s="50" t="s">
        <v>403</v>
      </c>
      <c r="M18" s="50" t="s">
        <v>403</v>
      </c>
      <c r="N18" s="50" t="s">
        <v>403</v>
      </c>
      <c r="O18" s="50" t="s">
        <v>403</v>
      </c>
    </row>
    <row r="19" spans="1:15">
      <c r="A19" s="7"/>
      <c r="B19" s="49"/>
      <c r="C19" s="47"/>
      <c r="D19" s="48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5">
      <c r="A20" s="7" t="s">
        <v>406</v>
      </c>
      <c r="B20" s="49" t="s">
        <v>394</v>
      </c>
      <c r="C20" s="47">
        <v>0</v>
      </c>
      <c r="D20" s="48">
        <v>0</v>
      </c>
      <c r="E20" s="50">
        <v>0</v>
      </c>
      <c r="F20" s="50">
        <v>0</v>
      </c>
      <c r="G20" s="50">
        <v>-14</v>
      </c>
      <c r="H20" s="50">
        <v>-22405</v>
      </c>
      <c r="I20" s="50" t="s">
        <v>403</v>
      </c>
      <c r="J20" s="50" t="s">
        <v>403</v>
      </c>
      <c r="K20" s="50" t="s">
        <v>403</v>
      </c>
      <c r="L20" s="50" t="s">
        <v>403</v>
      </c>
      <c r="M20" s="50" t="s">
        <v>403</v>
      </c>
      <c r="N20" s="50" t="s">
        <v>403</v>
      </c>
      <c r="O20" s="50" t="s">
        <v>403</v>
      </c>
    </row>
    <row r="21" spans="1:15">
      <c r="A21" s="7" t="s">
        <v>404</v>
      </c>
      <c r="B21" s="49" t="s">
        <v>405</v>
      </c>
      <c r="C21" s="47">
        <v>0</v>
      </c>
      <c r="D21" s="48">
        <v>0</v>
      </c>
      <c r="E21" s="109">
        <v>0</v>
      </c>
      <c r="F21" s="50">
        <v>-1E-3</v>
      </c>
      <c r="G21" s="50">
        <v>-1E-3</v>
      </c>
      <c r="H21" s="52">
        <v>-2.0699999999999998</v>
      </c>
      <c r="I21" s="50" t="s">
        <v>403</v>
      </c>
      <c r="J21" s="50" t="s">
        <v>403</v>
      </c>
      <c r="K21" s="50" t="s">
        <v>403</v>
      </c>
      <c r="L21" s="50" t="s">
        <v>403</v>
      </c>
      <c r="M21" s="50" t="s">
        <v>403</v>
      </c>
      <c r="N21" s="50" t="s">
        <v>403</v>
      </c>
      <c r="O21" s="50" t="s">
        <v>403</v>
      </c>
    </row>
    <row r="22" spans="1:15">
      <c r="A22" s="7"/>
      <c r="B22" s="49"/>
      <c r="C22" s="47"/>
      <c r="D22" s="48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>
      <c r="A23" s="7" t="s">
        <v>407</v>
      </c>
      <c r="B23" s="49" t="s">
        <v>394</v>
      </c>
      <c r="C23" s="104">
        <v>9.9280000000000008</v>
      </c>
      <c r="D23" s="105">
        <v>4.4390000000000001</v>
      </c>
      <c r="E23" s="107">
        <v>20.885000000000002</v>
      </c>
      <c r="F23" s="107">
        <v>33.823999999999998</v>
      </c>
      <c r="G23" s="107">
        <v>26.861999999999998</v>
      </c>
      <c r="H23" s="50">
        <v>-16576</v>
      </c>
      <c r="I23" s="50">
        <v>12386</v>
      </c>
      <c r="J23" s="50">
        <v>22582</v>
      </c>
      <c r="K23" s="50">
        <v>26598</v>
      </c>
      <c r="L23" s="50">
        <v>16099</v>
      </c>
      <c r="M23" s="50">
        <v>7890</v>
      </c>
      <c r="N23" s="50">
        <v>16127</v>
      </c>
      <c r="O23" s="50">
        <v>12350</v>
      </c>
    </row>
    <row r="24" spans="1:15" ht="18">
      <c r="A24" s="53" t="s">
        <v>408</v>
      </c>
      <c r="B24" s="49" t="s">
        <v>405</v>
      </c>
      <c r="C24" s="76" t="s">
        <v>425</v>
      </c>
      <c r="D24" s="75" t="s">
        <v>452</v>
      </c>
      <c r="E24" s="52" t="s">
        <v>453</v>
      </c>
      <c r="F24" s="60" t="s">
        <v>454</v>
      </c>
      <c r="G24" s="52" t="s">
        <v>455</v>
      </c>
      <c r="H24" s="52" t="s">
        <v>457</v>
      </c>
      <c r="I24" s="60" t="s">
        <v>458</v>
      </c>
      <c r="J24" s="52" t="s">
        <v>459</v>
      </c>
      <c r="K24" s="60" t="s">
        <v>460</v>
      </c>
      <c r="L24" s="52" t="s">
        <v>461</v>
      </c>
      <c r="M24" s="52" t="s">
        <v>462</v>
      </c>
      <c r="N24" s="52" t="s">
        <v>463</v>
      </c>
      <c r="O24" s="52" t="s">
        <v>464</v>
      </c>
    </row>
    <row r="25" spans="1:15">
      <c r="A25" s="7"/>
      <c r="B25" s="49"/>
      <c r="C25" s="47"/>
      <c r="D25" s="48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1:15" ht="18">
      <c r="A26" s="54" t="s">
        <v>409</v>
      </c>
      <c r="B26" s="55" t="s">
        <v>394</v>
      </c>
      <c r="C26" s="104">
        <v>16.992000000000001</v>
      </c>
      <c r="D26" s="105">
        <v>11.356</v>
      </c>
      <c r="E26" s="107">
        <v>20.135999999999999</v>
      </c>
      <c r="F26" s="107">
        <v>15.577</v>
      </c>
      <c r="G26" s="107">
        <v>12.67</v>
      </c>
      <c r="H26" s="50">
        <v>7907</v>
      </c>
      <c r="I26" s="50">
        <v>15838</v>
      </c>
      <c r="J26" s="50">
        <v>23354</v>
      </c>
      <c r="K26" s="50">
        <v>23838</v>
      </c>
      <c r="L26" s="50">
        <v>24638</v>
      </c>
      <c r="M26" s="50">
        <v>19788</v>
      </c>
      <c r="N26" s="50">
        <v>23974</v>
      </c>
      <c r="O26" s="50">
        <v>29525</v>
      </c>
    </row>
    <row r="27" spans="1:15">
      <c r="A27" s="56" t="s">
        <v>410</v>
      </c>
      <c r="B27" s="55" t="s">
        <v>394</v>
      </c>
      <c r="C27" s="104">
        <v>18.283999999999999</v>
      </c>
      <c r="D27" s="48">
        <v>21491</v>
      </c>
      <c r="E27" s="107">
        <v>23.143999999999998</v>
      </c>
      <c r="F27" s="107">
        <v>18.305</v>
      </c>
      <c r="G27" s="107">
        <v>17.616</v>
      </c>
      <c r="H27" s="50">
        <v>13346</v>
      </c>
      <c r="I27" s="50">
        <v>17487</v>
      </c>
      <c r="J27" s="50">
        <v>19415</v>
      </c>
      <c r="K27" s="50">
        <v>19081</v>
      </c>
      <c r="L27" s="50">
        <v>17989</v>
      </c>
      <c r="M27" s="50">
        <v>24009</v>
      </c>
      <c r="N27" s="50">
        <v>16940</v>
      </c>
      <c r="O27" s="50">
        <v>15475</v>
      </c>
    </row>
    <row r="28" spans="1:15" ht="18">
      <c r="A28" s="57" t="s">
        <v>411</v>
      </c>
      <c r="B28" s="49" t="s">
        <v>394</v>
      </c>
      <c r="C28" s="104">
        <v>272.62099999999998</v>
      </c>
      <c r="D28" s="105">
        <v>270.08699999999999</v>
      </c>
      <c r="E28" s="107">
        <v>277.654</v>
      </c>
      <c r="F28" s="107">
        <v>274.70600000000002</v>
      </c>
      <c r="G28" s="107">
        <v>255.73400000000001</v>
      </c>
      <c r="H28" s="50">
        <v>227770</v>
      </c>
      <c r="I28" s="50">
        <v>250428</v>
      </c>
      <c r="J28" s="50">
        <v>250567</v>
      </c>
      <c r="K28" s="50">
        <v>244261</v>
      </c>
      <c r="L28" s="50">
        <v>224265</v>
      </c>
      <c r="M28" s="50">
        <v>214095</v>
      </c>
      <c r="N28" s="50">
        <v>195773</v>
      </c>
      <c r="O28" s="50">
        <v>182803</v>
      </c>
    </row>
    <row r="29" spans="1:15" ht="18">
      <c r="A29" s="58" t="s">
        <v>412</v>
      </c>
      <c r="B29" s="49" t="s">
        <v>394</v>
      </c>
      <c r="C29" s="104">
        <v>447.35</v>
      </c>
      <c r="D29" s="105">
        <v>433.31599999999997</v>
      </c>
      <c r="E29" s="107">
        <v>468.96199999999999</v>
      </c>
      <c r="F29" s="107">
        <v>473.91300000000001</v>
      </c>
      <c r="G29" s="107">
        <v>449.53500000000003</v>
      </c>
      <c r="H29" s="50">
        <v>390821</v>
      </c>
      <c r="I29" s="50">
        <v>506099</v>
      </c>
      <c r="J29" s="50">
        <v>525486</v>
      </c>
      <c r="K29" s="50">
        <v>509513</v>
      </c>
      <c r="L29" s="50">
        <v>456256</v>
      </c>
      <c r="M29" s="50">
        <v>439915</v>
      </c>
      <c r="N29" s="50">
        <v>410175</v>
      </c>
      <c r="O29" s="50">
        <v>403739</v>
      </c>
    </row>
    <row r="30" spans="1:15" ht="18">
      <c r="A30" s="59" t="s">
        <v>413</v>
      </c>
      <c r="B30" s="49" t="s">
        <v>401</v>
      </c>
      <c r="C30" s="47" t="s">
        <v>426</v>
      </c>
      <c r="D30" s="74" t="s">
        <v>465</v>
      </c>
      <c r="E30" s="51" t="s">
        <v>466</v>
      </c>
      <c r="F30" s="51" t="s">
        <v>467</v>
      </c>
      <c r="G30" s="51" t="s">
        <v>468</v>
      </c>
      <c r="H30" s="51" t="s">
        <v>469</v>
      </c>
      <c r="I30" s="51" t="s">
        <v>470</v>
      </c>
      <c r="J30" s="51" t="s">
        <v>471</v>
      </c>
      <c r="K30" s="51" t="s">
        <v>472</v>
      </c>
      <c r="L30" s="51" t="s">
        <v>473</v>
      </c>
      <c r="M30" s="51" t="s">
        <v>474</v>
      </c>
      <c r="N30" s="51" t="s">
        <v>471</v>
      </c>
      <c r="O30" s="51" t="s">
        <v>475</v>
      </c>
    </row>
    <row r="31" spans="1:15" ht="18">
      <c r="A31" s="53" t="s">
        <v>414</v>
      </c>
      <c r="B31" s="49" t="s">
        <v>415</v>
      </c>
      <c r="C31" s="104">
        <v>1.6619999999999999</v>
      </c>
      <c r="D31" s="105">
        <v>1.6419999999999999</v>
      </c>
      <c r="E31" s="107">
        <v>1.899</v>
      </c>
      <c r="F31" s="107">
        <v>1.841</v>
      </c>
      <c r="G31" s="107">
        <v>1.7829999999999999</v>
      </c>
      <c r="H31" s="50">
        <v>1695</v>
      </c>
      <c r="I31" s="50">
        <v>2718</v>
      </c>
      <c r="J31" s="50">
        <v>2684</v>
      </c>
      <c r="K31" s="50">
        <v>2662</v>
      </c>
      <c r="L31" s="50">
        <v>2489</v>
      </c>
      <c r="M31" s="50">
        <v>2535</v>
      </c>
      <c r="N31" s="50">
        <v>2537</v>
      </c>
      <c r="O31" s="50">
        <v>2465</v>
      </c>
    </row>
    <row r="32" spans="1:15" ht="18">
      <c r="A32" s="59" t="s">
        <v>416</v>
      </c>
      <c r="B32" s="49" t="s">
        <v>415</v>
      </c>
      <c r="C32" s="47">
        <v>32</v>
      </c>
      <c r="D32" s="48">
        <v>38</v>
      </c>
      <c r="E32" s="50">
        <v>50</v>
      </c>
      <c r="F32" s="50">
        <v>60</v>
      </c>
      <c r="G32" s="50">
        <v>66</v>
      </c>
      <c r="H32" s="50">
        <v>63</v>
      </c>
      <c r="I32" s="50">
        <v>130</v>
      </c>
      <c r="J32" s="50">
        <v>108</v>
      </c>
      <c r="K32" s="50">
        <v>134</v>
      </c>
      <c r="L32" s="50">
        <v>134</v>
      </c>
      <c r="M32" s="50">
        <v>138</v>
      </c>
      <c r="N32" s="50">
        <v>153</v>
      </c>
      <c r="O32" s="50">
        <v>156</v>
      </c>
    </row>
    <row r="33" spans="1:15" ht="18">
      <c r="A33" s="59" t="s">
        <v>417</v>
      </c>
      <c r="B33" s="49" t="s">
        <v>405</v>
      </c>
      <c r="C33" s="47" t="s">
        <v>427</v>
      </c>
      <c r="D33" s="75" t="s">
        <v>476</v>
      </c>
      <c r="E33" s="52" t="s">
        <v>477</v>
      </c>
      <c r="F33" s="110" t="s">
        <v>478</v>
      </c>
      <c r="G33" s="52" t="s">
        <v>479</v>
      </c>
      <c r="H33" s="52" t="s">
        <v>480</v>
      </c>
      <c r="I33" s="52" t="s">
        <v>481</v>
      </c>
      <c r="J33" s="52" t="s">
        <v>482</v>
      </c>
      <c r="K33" s="52" t="s">
        <v>482</v>
      </c>
      <c r="L33" s="52" t="s">
        <v>483</v>
      </c>
      <c r="M33" s="52" t="s">
        <v>484</v>
      </c>
      <c r="N33" s="52" t="s">
        <v>485</v>
      </c>
      <c r="O33" s="52" t="s">
        <v>486</v>
      </c>
    </row>
    <row r="34" spans="1:15" ht="18">
      <c r="A34" s="7" t="s">
        <v>418</v>
      </c>
      <c r="B34" s="49" t="s">
        <v>405</v>
      </c>
      <c r="C34" s="47" t="s">
        <v>428</v>
      </c>
      <c r="D34" s="48" t="s">
        <v>487</v>
      </c>
      <c r="E34" s="60" t="s">
        <v>488</v>
      </c>
      <c r="F34" s="52" t="s">
        <v>489</v>
      </c>
      <c r="G34" s="52" t="s">
        <v>490</v>
      </c>
      <c r="H34" s="111" t="s">
        <v>491</v>
      </c>
      <c r="I34" s="52" t="s">
        <v>492</v>
      </c>
      <c r="J34" s="52" t="s">
        <v>493</v>
      </c>
      <c r="K34" s="52" t="s">
        <v>493</v>
      </c>
      <c r="L34" s="52" t="s">
        <v>494</v>
      </c>
      <c r="M34" s="52" t="s">
        <v>495</v>
      </c>
      <c r="N34" s="52" t="s">
        <v>496</v>
      </c>
      <c r="O34" s="52" t="s">
        <v>497</v>
      </c>
    </row>
    <row r="36" spans="1:15" ht="19">
      <c r="B36" s="61">
        <v>1</v>
      </c>
      <c r="C36" s="61"/>
      <c r="D36" s="19" t="s">
        <v>419</v>
      </c>
    </row>
    <row r="37" spans="1:15" ht="19">
      <c r="A37" s="62"/>
      <c r="B37" s="61">
        <v>2</v>
      </c>
      <c r="C37" s="61"/>
      <c r="D37" s="19" t="s">
        <v>420</v>
      </c>
    </row>
    <row r="38" spans="1:15" ht="19">
      <c r="B38" s="61">
        <v>3</v>
      </c>
      <c r="C38" s="61"/>
      <c r="D38" s="19" t="s">
        <v>421</v>
      </c>
    </row>
    <row r="39" spans="1:15" ht="19">
      <c r="B39" s="61">
        <v>4</v>
      </c>
      <c r="C39" s="61"/>
      <c r="D39" s="19" t="s">
        <v>422</v>
      </c>
    </row>
  </sheetData>
  <mergeCells count="3">
    <mergeCell ref="A1:E1"/>
    <mergeCell ref="A2:E2"/>
    <mergeCell ref="A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9EFD-167B-2048-ACAF-464209138984}">
  <dimension ref="A1:D28"/>
  <sheetViews>
    <sheetView workbookViewId="0">
      <selection activeCell="F12" sqref="F12"/>
    </sheetView>
  </sheetViews>
  <sheetFormatPr baseColWidth="10" defaultColWidth="12.83203125" defaultRowHeight="13"/>
  <cols>
    <col min="1" max="1" width="89.5" style="2" bestFit="1" customWidth="1"/>
    <col min="2" max="2" width="16.83203125" style="33" customWidth="1"/>
    <col min="3" max="3" width="16.83203125" style="20" customWidth="1"/>
    <col min="4" max="4" width="12.83203125" style="20"/>
    <col min="5" max="16384" width="12.83203125" style="2"/>
  </cols>
  <sheetData>
    <row r="1" spans="1:4" ht="15">
      <c r="A1" s="63" t="s">
        <v>66</v>
      </c>
      <c r="B1" s="66"/>
      <c r="C1" s="66"/>
    </row>
    <row r="2" spans="1:4" ht="14">
      <c r="A2" s="65" t="s">
        <v>67</v>
      </c>
      <c r="B2" s="66"/>
      <c r="C2" s="66"/>
    </row>
    <row r="3" spans="1:4">
      <c r="A3" s="1"/>
      <c r="B3" s="21"/>
      <c r="C3" s="22"/>
    </row>
    <row r="4" spans="1:4" ht="51">
      <c r="A4" s="4" t="s">
        <v>149</v>
      </c>
      <c r="B4" s="23" t="s">
        <v>0</v>
      </c>
      <c r="C4" s="24" t="s">
        <v>435</v>
      </c>
      <c r="D4" s="25" t="s">
        <v>436</v>
      </c>
    </row>
    <row r="5" spans="1:4" ht="16">
      <c r="A5" s="26" t="s">
        <v>68</v>
      </c>
      <c r="B5" s="27" t="s">
        <v>69</v>
      </c>
      <c r="C5" s="28" t="s">
        <v>70</v>
      </c>
      <c r="D5" s="28" t="s">
        <v>71</v>
      </c>
    </row>
    <row r="6" spans="1:4" ht="16">
      <c r="A6" s="26" t="s">
        <v>72</v>
      </c>
      <c r="B6" s="27"/>
      <c r="C6" s="100" t="s">
        <v>73</v>
      </c>
      <c r="D6" s="28" t="s">
        <v>74</v>
      </c>
    </row>
    <row r="7" spans="1:4" ht="16">
      <c r="A7" s="26" t="s">
        <v>75</v>
      </c>
      <c r="B7" s="27" t="s">
        <v>76</v>
      </c>
      <c r="C7" s="28" t="s">
        <v>77</v>
      </c>
      <c r="D7" s="28" t="s">
        <v>78</v>
      </c>
    </row>
    <row r="8" spans="1:4" ht="16">
      <c r="A8" s="26" t="s">
        <v>79</v>
      </c>
      <c r="B8" s="27" t="s">
        <v>80</v>
      </c>
      <c r="C8" s="28" t="s">
        <v>81</v>
      </c>
      <c r="D8" s="28" t="s">
        <v>82</v>
      </c>
    </row>
    <row r="9" spans="1:4" ht="16">
      <c r="A9" s="29" t="s">
        <v>83</v>
      </c>
      <c r="B9" s="30"/>
      <c r="C9" s="31" t="s">
        <v>84</v>
      </c>
      <c r="D9" s="31" t="s">
        <v>85</v>
      </c>
    </row>
    <row r="10" spans="1:4" ht="16">
      <c r="A10" s="26" t="s">
        <v>86</v>
      </c>
      <c r="B10" s="27" t="s">
        <v>87</v>
      </c>
      <c r="C10" s="28" t="s">
        <v>88</v>
      </c>
      <c r="D10" s="28" t="s">
        <v>89</v>
      </c>
    </row>
    <row r="11" spans="1:4" ht="16">
      <c r="A11" s="26" t="s">
        <v>90</v>
      </c>
      <c r="B11" s="27" t="s">
        <v>91</v>
      </c>
      <c r="C11" s="28" t="s">
        <v>92</v>
      </c>
      <c r="D11" s="28" t="s">
        <v>93</v>
      </c>
    </row>
    <row r="12" spans="1:4" ht="16">
      <c r="A12" s="26" t="s">
        <v>94</v>
      </c>
      <c r="B12" s="27" t="s">
        <v>95</v>
      </c>
      <c r="C12" s="28" t="s">
        <v>96</v>
      </c>
      <c r="D12" s="28" t="s">
        <v>97</v>
      </c>
    </row>
    <row r="13" spans="1:4" ht="16">
      <c r="A13" s="26" t="s">
        <v>98</v>
      </c>
      <c r="B13" s="27" t="s">
        <v>99</v>
      </c>
      <c r="C13" s="28" t="s">
        <v>100</v>
      </c>
      <c r="D13" s="28" t="s">
        <v>101</v>
      </c>
    </row>
    <row r="14" spans="1:4" ht="16">
      <c r="A14" s="29" t="s">
        <v>102</v>
      </c>
      <c r="B14" s="32"/>
      <c r="C14" s="31" t="s">
        <v>103</v>
      </c>
      <c r="D14" s="31" t="s">
        <v>104</v>
      </c>
    </row>
    <row r="15" spans="1:4" ht="16">
      <c r="A15" s="26" t="s">
        <v>105</v>
      </c>
      <c r="B15" s="27" t="s">
        <v>106</v>
      </c>
      <c r="C15" s="28" t="s">
        <v>107</v>
      </c>
      <c r="D15" s="28" t="s">
        <v>108</v>
      </c>
    </row>
    <row r="16" spans="1:4" ht="16">
      <c r="A16" s="29" t="s">
        <v>109</v>
      </c>
      <c r="B16" s="32"/>
      <c r="C16" s="31" t="s">
        <v>110</v>
      </c>
      <c r="D16" s="31" t="s">
        <v>111</v>
      </c>
    </row>
    <row r="17" spans="1:4" ht="16">
      <c r="A17" s="26" t="s">
        <v>112</v>
      </c>
      <c r="B17" s="27" t="s">
        <v>101</v>
      </c>
      <c r="C17" s="28" t="s">
        <v>101</v>
      </c>
      <c r="D17" s="28" t="s">
        <v>113</v>
      </c>
    </row>
    <row r="18" spans="1:4" ht="16">
      <c r="A18" s="26" t="s">
        <v>114</v>
      </c>
      <c r="B18" s="27"/>
      <c r="C18" s="28" t="s">
        <v>115</v>
      </c>
      <c r="D18" s="28" t="s">
        <v>116</v>
      </c>
    </row>
    <row r="19" spans="1:4" ht="16">
      <c r="A19" s="26" t="s">
        <v>117</v>
      </c>
      <c r="B19" s="27"/>
      <c r="C19" s="28" t="s">
        <v>118</v>
      </c>
      <c r="D19" s="28" t="s">
        <v>119</v>
      </c>
    </row>
    <row r="20" spans="1:4" ht="16">
      <c r="A20" s="26" t="s">
        <v>120</v>
      </c>
      <c r="B20" s="27"/>
      <c r="C20" s="28" t="s">
        <v>121</v>
      </c>
      <c r="D20" s="28" t="s">
        <v>122</v>
      </c>
    </row>
    <row r="21" spans="1:4" ht="16">
      <c r="A21" s="26" t="s">
        <v>123</v>
      </c>
      <c r="B21" s="27"/>
      <c r="C21" s="28" t="s">
        <v>124</v>
      </c>
      <c r="D21" s="28" t="s">
        <v>125</v>
      </c>
    </row>
    <row r="22" spans="1:4" ht="16">
      <c r="A22" s="29" t="s">
        <v>126</v>
      </c>
      <c r="B22" s="27" t="s">
        <v>127</v>
      </c>
      <c r="C22" s="31" t="s">
        <v>128</v>
      </c>
      <c r="D22" s="31" t="s">
        <v>129</v>
      </c>
    </row>
    <row r="23" spans="1:4" ht="16">
      <c r="A23" s="29" t="s">
        <v>130</v>
      </c>
      <c r="B23" s="32"/>
      <c r="C23" s="31" t="s">
        <v>131</v>
      </c>
      <c r="D23" s="31" t="s">
        <v>132</v>
      </c>
    </row>
    <row r="24" spans="1:4" ht="16">
      <c r="A24" s="26" t="s">
        <v>133</v>
      </c>
      <c r="B24" s="27" t="s">
        <v>134</v>
      </c>
      <c r="C24" s="28" t="s">
        <v>135</v>
      </c>
      <c r="D24" s="28" t="s">
        <v>136</v>
      </c>
    </row>
    <row r="25" spans="1:4" ht="16">
      <c r="A25" s="29" t="s">
        <v>137</v>
      </c>
      <c r="B25" s="32"/>
      <c r="C25" s="31" t="s">
        <v>138</v>
      </c>
      <c r="D25" s="31" t="s">
        <v>139</v>
      </c>
    </row>
    <row r="26" spans="1:4" ht="16">
      <c r="A26" s="26" t="s">
        <v>140</v>
      </c>
      <c r="B26" s="27"/>
      <c r="C26" s="28" t="s">
        <v>141</v>
      </c>
      <c r="D26" s="28" t="s">
        <v>142</v>
      </c>
    </row>
    <row r="27" spans="1:4" ht="16">
      <c r="A27" s="29" t="s">
        <v>143</v>
      </c>
      <c r="B27" s="32"/>
      <c r="C27" s="31" t="s">
        <v>144</v>
      </c>
      <c r="D27" s="31" t="s">
        <v>145</v>
      </c>
    </row>
    <row r="28" spans="1:4" ht="16">
      <c r="A28" s="29" t="s">
        <v>146</v>
      </c>
      <c r="B28" s="27" t="s">
        <v>127</v>
      </c>
      <c r="C28" s="31" t="s">
        <v>147</v>
      </c>
      <c r="D28" s="31" t="s">
        <v>148</v>
      </c>
    </row>
  </sheetData>
  <mergeCells count="2">
    <mergeCell ref="A1:C1"/>
    <mergeCell ref="A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B088-C916-3E4F-9617-BC2E8CB2A26B}">
  <dimension ref="A1:M21"/>
  <sheetViews>
    <sheetView workbookViewId="0">
      <selection activeCell="C33" sqref="C33"/>
    </sheetView>
  </sheetViews>
  <sheetFormatPr baseColWidth="10" defaultRowHeight="16"/>
  <cols>
    <col min="1" max="1" width="45" customWidth="1"/>
    <col min="2" max="3" width="20.6640625" bestFit="1" customWidth="1"/>
    <col min="4" max="4" width="14.5" customWidth="1"/>
    <col min="5" max="5" width="16.83203125" customWidth="1"/>
    <col min="6" max="6" width="13.6640625" customWidth="1"/>
    <col min="7" max="7" width="12.83203125" customWidth="1"/>
    <col min="8" max="8" width="15.33203125" customWidth="1"/>
    <col min="9" max="9" width="15" customWidth="1"/>
    <col min="10" max="10" width="15.1640625" customWidth="1"/>
    <col min="11" max="11" width="15.6640625" customWidth="1"/>
    <col min="12" max="12" width="17.5" customWidth="1"/>
    <col min="13" max="13" width="16.6640625" customWidth="1"/>
  </cols>
  <sheetData>
    <row r="1" spans="1:13" ht="25">
      <c r="A1" s="63" t="s">
        <v>66</v>
      </c>
      <c r="B1" s="63"/>
      <c r="C1" s="63"/>
    </row>
    <row r="2" spans="1:13" ht="20">
      <c r="A2" s="65" t="s">
        <v>60</v>
      </c>
      <c r="B2" s="65"/>
      <c r="C2" s="65"/>
    </row>
    <row r="5" spans="1:13" ht="55" customHeight="1">
      <c r="A5" s="17"/>
      <c r="B5" s="70" t="s">
        <v>309</v>
      </c>
      <c r="C5" s="71"/>
      <c r="D5" s="70" t="s">
        <v>310</v>
      </c>
      <c r="E5" s="71"/>
      <c r="F5" s="70" t="s">
        <v>311</v>
      </c>
      <c r="G5" s="71"/>
      <c r="H5" s="72" t="s">
        <v>430</v>
      </c>
      <c r="I5" s="71"/>
      <c r="J5" s="70" t="s">
        <v>61</v>
      </c>
      <c r="K5" s="71"/>
      <c r="L5" s="72" t="s">
        <v>62</v>
      </c>
      <c r="M5" s="71"/>
    </row>
    <row r="6" spans="1:13" s="18" customFormat="1" ht="34">
      <c r="A6" s="13" t="s">
        <v>312</v>
      </c>
      <c r="B6" s="15" t="s">
        <v>431</v>
      </c>
      <c r="C6" s="13" t="s">
        <v>432</v>
      </c>
      <c r="D6" s="15" t="s">
        <v>431</v>
      </c>
      <c r="E6" s="13" t="s">
        <v>432</v>
      </c>
      <c r="F6" s="15" t="s">
        <v>431</v>
      </c>
      <c r="G6" s="13" t="s">
        <v>432</v>
      </c>
      <c r="H6" s="15" t="s">
        <v>431</v>
      </c>
      <c r="I6" s="13" t="s">
        <v>432</v>
      </c>
      <c r="J6" s="15" t="s">
        <v>431</v>
      </c>
      <c r="K6" s="13" t="s">
        <v>432</v>
      </c>
      <c r="L6" s="15" t="s">
        <v>431</v>
      </c>
      <c r="M6" s="13" t="s">
        <v>432</v>
      </c>
    </row>
    <row r="7" spans="1:13" s="19" customFormat="1">
      <c r="A7" s="42" t="s">
        <v>313</v>
      </c>
      <c r="B7" s="43">
        <v>46.014000000000003</v>
      </c>
      <c r="C7" s="43">
        <v>53.825000000000003</v>
      </c>
      <c r="D7" s="43">
        <v>25.652000000000001</v>
      </c>
      <c r="E7" s="43">
        <v>44.231999999999999</v>
      </c>
      <c r="F7" s="43">
        <v>90.090999999999994</v>
      </c>
      <c r="G7" s="43">
        <v>86.426000000000002</v>
      </c>
      <c r="H7" s="43">
        <v>0</v>
      </c>
      <c r="I7" s="43">
        <v>4.4489999999999998</v>
      </c>
      <c r="J7" s="43">
        <v>0</v>
      </c>
      <c r="K7" s="43">
        <v>0</v>
      </c>
      <c r="L7" s="43">
        <v>161.75800000000001</v>
      </c>
      <c r="M7" s="43">
        <v>188.93100000000001</v>
      </c>
    </row>
    <row r="8" spans="1:13" s="19" customFormat="1">
      <c r="A8" s="42" t="s">
        <v>314</v>
      </c>
      <c r="B8" s="43">
        <v>206.95400000000001</v>
      </c>
      <c r="C8" s="43">
        <v>234.34800000000001</v>
      </c>
      <c r="D8" s="43">
        <v>128.369</v>
      </c>
      <c r="E8" s="43">
        <v>158.46600000000001</v>
      </c>
      <c r="F8" s="43">
        <v>140.63800000000001</v>
      </c>
      <c r="G8" s="43">
        <v>111.85</v>
      </c>
      <c r="H8" s="43">
        <v>0</v>
      </c>
      <c r="I8" s="43">
        <v>14.436</v>
      </c>
      <c r="J8" s="43">
        <v>0</v>
      </c>
      <c r="K8" s="43">
        <v>0</v>
      </c>
      <c r="L8" s="43">
        <v>475.96</v>
      </c>
      <c r="M8" s="43">
        <v>519.1</v>
      </c>
    </row>
    <row r="9" spans="1:13" s="19" customFormat="1">
      <c r="A9" s="42" t="s">
        <v>1</v>
      </c>
      <c r="B9" s="43">
        <v>209.38499999999999</v>
      </c>
      <c r="C9" s="43">
        <v>239.53700000000001</v>
      </c>
      <c r="D9" s="43">
        <v>143.47800000000001</v>
      </c>
      <c r="E9" s="43">
        <v>144.077</v>
      </c>
      <c r="F9" s="43">
        <v>142.29400000000001</v>
      </c>
      <c r="G9" s="43">
        <v>115.50700000000001</v>
      </c>
      <c r="H9" s="43">
        <v>0</v>
      </c>
      <c r="I9" s="43">
        <v>14.916</v>
      </c>
      <c r="J9" s="43" t="s">
        <v>315</v>
      </c>
      <c r="K9" s="43" t="s">
        <v>316</v>
      </c>
      <c r="L9" s="43">
        <v>494.97300000000001</v>
      </c>
      <c r="M9" s="43">
        <v>513.80899999999997</v>
      </c>
    </row>
    <row r="10" spans="1:13" s="19" customFormat="1">
      <c r="A10" s="42" t="s">
        <v>2</v>
      </c>
      <c r="B10" s="43" t="s">
        <v>317</v>
      </c>
      <c r="C10" s="43" t="s">
        <v>318</v>
      </c>
      <c r="D10" s="43" t="s">
        <v>319</v>
      </c>
      <c r="E10" s="43" t="s">
        <v>320</v>
      </c>
      <c r="F10" s="43" t="s">
        <v>321</v>
      </c>
      <c r="G10" s="43" t="s">
        <v>322</v>
      </c>
      <c r="H10" s="43" t="s">
        <v>323</v>
      </c>
      <c r="I10" s="43" t="s">
        <v>324</v>
      </c>
      <c r="J10" s="43">
        <v>9</v>
      </c>
      <c r="K10" s="43">
        <v>227</v>
      </c>
      <c r="L10" s="101" t="s">
        <v>325</v>
      </c>
      <c r="M10" s="101" t="s">
        <v>326</v>
      </c>
    </row>
    <row r="11" spans="1:13" s="19" customFormat="1">
      <c r="A11" s="42" t="s">
        <v>327</v>
      </c>
      <c r="B11" s="43" t="s">
        <v>328</v>
      </c>
      <c r="C11" s="43" t="s">
        <v>329</v>
      </c>
      <c r="D11" s="43" t="s">
        <v>330</v>
      </c>
      <c r="E11" s="43" t="s">
        <v>331</v>
      </c>
      <c r="F11" s="43" t="s">
        <v>332</v>
      </c>
      <c r="G11" s="43" t="s">
        <v>333</v>
      </c>
      <c r="H11" s="43" t="s">
        <v>334</v>
      </c>
      <c r="I11" s="43" t="s">
        <v>335</v>
      </c>
      <c r="J11" s="43">
        <v>30</v>
      </c>
      <c r="K11" s="43">
        <v>39</v>
      </c>
      <c r="L11" s="101" t="s">
        <v>336</v>
      </c>
      <c r="M11" s="101" t="s">
        <v>337</v>
      </c>
    </row>
    <row r="12" spans="1:13" s="19" customFormat="1">
      <c r="A12" s="42" t="s">
        <v>3</v>
      </c>
      <c r="B12" s="43" t="s">
        <v>338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101" t="s">
        <v>338</v>
      </c>
      <c r="M12" s="101">
        <v>0</v>
      </c>
    </row>
    <row r="13" spans="1:13">
      <c r="A13" s="42" t="s">
        <v>339</v>
      </c>
      <c r="B13" s="43" t="s">
        <v>340</v>
      </c>
      <c r="C13" s="43" t="s">
        <v>341</v>
      </c>
      <c r="D13" s="43" t="s">
        <v>342</v>
      </c>
      <c r="E13" s="43" t="s">
        <v>343</v>
      </c>
      <c r="F13" s="43" t="s">
        <v>344</v>
      </c>
      <c r="G13" s="43" t="s">
        <v>345</v>
      </c>
      <c r="H13" s="43" t="s">
        <v>346</v>
      </c>
      <c r="I13" s="43" t="s">
        <v>347</v>
      </c>
      <c r="J13" s="43" t="s">
        <v>348</v>
      </c>
      <c r="K13" s="43">
        <v>56</v>
      </c>
      <c r="L13" s="101" t="s">
        <v>349</v>
      </c>
      <c r="M13" s="101" t="s">
        <v>350</v>
      </c>
    </row>
    <row r="14" spans="1:13">
      <c r="A14" s="42" t="s">
        <v>63</v>
      </c>
      <c r="B14" s="43" t="s">
        <v>351</v>
      </c>
      <c r="C14" s="43" t="s">
        <v>352</v>
      </c>
      <c r="D14" s="43">
        <v>12.327</v>
      </c>
      <c r="E14" s="43">
        <v>8.1080000000000005</v>
      </c>
      <c r="F14" s="43">
        <v>13.641</v>
      </c>
      <c r="G14" s="43">
        <v>12.41</v>
      </c>
      <c r="H14" s="43" t="s">
        <v>353</v>
      </c>
      <c r="I14" s="43" t="s">
        <v>354</v>
      </c>
      <c r="J14" s="43" t="s">
        <v>355</v>
      </c>
      <c r="K14" s="43">
        <v>48</v>
      </c>
      <c r="L14" s="101">
        <v>15.496</v>
      </c>
      <c r="M14" s="101">
        <v>15.183</v>
      </c>
    </row>
    <row r="15" spans="1:13">
      <c r="A15" s="42" t="s">
        <v>356</v>
      </c>
      <c r="B15" s="43" t="s">
        <v>357</v>
      </c>
      <c r="C15" s="43" t="s">
        <v>358</v>
      </c>
      <c r="D15" s="43" t="s">
        <v>359</v>
      </c>
      <c r="E15" s="43" t="s">
        <v>360</v>
      </c>
      <c r="F15" s="43" t="s">
        <v>361</v>
      </c>
      <c r="G15" s="43" t="s">
        <v>362</v>
      </c>
      <c r="H15" s="43"/>
      <c r="I15" s="43" t="s">
        <v>363</v>
      </c>
      <c r="J15" s="43"/>
      <c r="K15" s="43" t="s">
        <v>364</v>
      </c>
      <c r="L15" s="102" t="s">
        <v>365</v>
      </c>
      <c r="M15" s="102" t="s">
        <v>366</v>
      </c>
    </row>
    <row r="16" spans="1:13">
      <c r="A16" s="42" t="s">
        <v>64</v>
      </c>
      <c r="B16" s="43">
        <v>7.8920000000000003</v>
      </c>
      <c r="C16" s="43">
        <v>4.2119999999999997</v>
      </c>
      <c r="D16" s="43">
        <v>1.927</v>
      </c>
      <c r="E16" s="43">
        <v>4.8869999999999996</v>
      </c>
      <c r="F16" s="43">
        <v>6.9610000000000003</v>
      </c>
      <c r="G16" s="43">
        <v>2.109</v>
      </c>
      <c r="H16" s="43">
        <v>211</v>
      </c>
      <c r="I16" s="43">
        <v>149</v>
      </c>
      <c r="J16" s="43">
        <v>0</v>
      </c>
      <c r="K16" s="43">
        <v>0</v>
      </c>
      <c r="L16" s="101">
        <v>16.992000000000001</v>
      </c>
      <c r="M16" s="101">
        <v>11.356</v>
      </c>
    </row>
    <row r="17" spans="1:13">
      <c r="A17" s="42" t="s">
        <v>16</v>
      </c>
      <c r="B17" s="43">
        <v>98.396000000000001</v>
      </c>
      <c r="C17" s="43">
        <v>88.953000000000003</v>
      </c>
      <c r="D17" s="43">
        <v>35.267000000000003</v>
      </c>
      <c r="E17" s="43">
        <v>38.679000000000002</v>
      </c>
      <c r="F17" s="43">
        <v>60.960999999999999</v>
      </c>
      <c r="G17" s="43">
        <v>46.191000000000003</v>
      </c>
      <c r="H17" s="43" t="s">
        <v>367</v>
      </c>
      <c r="I17" s="43" t="s">
        <v>368</v>
      </c>
      <c r="J17" s="43">
        <v>160</v>
      </c>
      <c r="K17" s="43">
        <v>103</v>
      </c>
      <c r="L17" s="101">
        <v>194.376</v>
      </c>
      <c r="M17" s="101">
        <v>173.54599999999999</v>
      </c>
    </row>
    <row r="18" spans="1:13">
      <c r="A18" s="42" t="s">
        <v>369</v>
      </c>
      <c r="B18" s="43">
        <v>146.84899999999999</v>
      </c>
      <c r="C18" s="43">
        <v>138.93600000000001</v>
      </c>
      <c r="D18" s="43">
        <v>91.096000000000004</v>
      </c>
      <c r="E18" s="43">
        <v>100.11499999999999</v>
      </c>
      <c r="F18" s="43">
        <v>78.236000000000004</v>
      </c>
      <c r="G18" s="43">
        <v>60.332999999999998</v>
      </c>
      <c r="H18" s="43">
        <v>82</v>
      </c>
      <c r="I18" s="43">
        <v>86</v>
      </c>
      <c r="J18" s="43">
        <v>28.706</v>
      </c>
      <c r="K18" s="43">
        <v>28.593</v>
      </c>
      <c r="L18" s="101">
        <v>344.96899999999999</v>
      </c>
      <c r="M18" s="101">
        <v>328.06299999999999</v>
      </c>
    </row>
    <row r="19" spans="1:13">
      <c r="A19" s="42" t="s">
        <v>370</v>
      </c>
      <c r="B19" s="43" t="s">
        <v>371</v>
      </c>
      <c r="C19" s="43" t="s">
        <v>372</v>
      </c>
      <c r="D19" s="43" t="s">
        <v>373</v>
      </c>
      <c r="E19" s="43" t="s">
        <v>374</v>
      </c>
      <c r="F19" s="43" t="s">
        <v>375</v>
      </c>
      <c r="G19" s="43" t="s">
        <v>376</v>
      </c>
      <c r="H19" s="43"/>
      <c r="I19" s="43"/>
      <c r="J19" s="41"/>
      <c r="K19" s="41"/>
      <c r="L19" s="102" t="s">
        <v>377</v>
      </c>
      <c r="M19" s="103">
        <v>4.5999999999999999E-2</v>
      </c>
    </row>
    <row r="20" spans="1:13">
      <c r="A20" s="42" t="s">
        <v>378</v>
      </c>
      <c r="B20" s="43">
        <v>50.914000000000001</v>
      </c>
      <c r="C20" s="43">
        <v>21.286000000000001</v>
      </c>
      <c r="D20" s="43">
        <v>5.69</v>
      </c>
      <c r="E20" s="43">
        <v>6.9969999999999999</v>
      </c>
      <c r="F20" s="43">
        <v>10.301</v>
      </c>
      <c r="G20" s="43">
        <v>11.715</v>
      </c>
      <c r="H20" s="43" t="s">
        <v>379</v>
      </c>
      <c r="I20" s="43">
        <v>1.595</v>
      </c>
      <c r="J20" s="43">
        <v>0</v>
      </c>
      <c r="K20" s="43" t="s">
        <v>380</v>
      </c>
      <c r="L20" s="43">
        <v>61.747999999999998</v>
      </c>
      <c r="M20" s="43">
        <v>41.591999999999999</v>
      </c>
    </row>
    <row r="21" spans="1:13">
      <c r="A21" s="42" t="s">
        <v>433</v>
      </c>
      <c r="B21" s="43">
        <v>477</v>
      </c>
      <c r="C21" s="43">
        <v>647</v>
      </c>
      <c r="D21" s="43">
        <v>587</v>
      </c>
      <c r="E21" s="43">
        <v>622</v>
      </c>
      <c r="F21" s="43">
        <v>585</v>
      </c>
      <c r="G21" s="43">
        <v>473</v>
      </c>
      <c r="H21" s="43">
        <v>13</v>
      </c>
      <c r="I21" s="43">
        <v>81</v>
      </c>
      <c r="J21" s="43">
        <v>0</v>
      </c>
      <c r="K21" s="43" t="s">
        <v>434</v>
      </c>
      <c r="L21" s="43">
        <v>1.6619999999999999</v>
      </c>
      <c r="M21" s="43">
        <v>1.6419999999999999</v>
      </c>
    </row>
  </sheetData>
  <mergeCells count="8">
    <mergeCell ref="J5:K5"/>
    <mergeCell ref="L5:M5"/>
    <mergeCell ref="A1:C1"/>
    <mergeCell ref="A2:C2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1FE8A-2114-E64B-AE82-246CACCAA2CB}">
  <dimension ref="A1:C14"/>
  <sheetViews>
    <sheetView showRuler="0" zoomScale="101" zoomScaleNormal="180" workbookViewId="0">
      <selection activeCell="C20" sqref="C20"/>
    </sheetView>
  </sheetViews>
  <sheetFormatPr baseColWidth="10" defaultColWidth="12.83203125" defaultRowHeight="13"/>
  <cols>
    <col min="1" max="1" width="73" style="2" customWidth="1"/>
    <col min="2" max="2" width="21.1640625" style="2" customWidth="1"/>
    <col min="3" max="3" width="16.5" style="2" customWidth="1"/>
    <col min="4" max="16384" width="12.83203125" style="2"/>
  </cols>
  <sheetData>
    <row r="1" spans="1:3" ht="30" customHeight="1">
      <c r="A1" s="63" t="s">
        <v>66</v>
      </c>
      <c r="B1" s="66"/>
    </row>
    <row r="2" spans="1:3" ht="22" customHeight="1">
      <c r="A2" s="65" t="s">
        <v>65</v>
      </c>
      <c r="B2" s="66"/>
    </row>
    <row r="3" spans="1:3">
      <c r="A3" s="1"/>
      <c r="B3" s="1"/>
    </row>
    <row r="4" spans="1:3" ht="33" customHeight="1">
      <c r="A4" s="4" t="s">
        <v>149</v>
      </c>
      <c r="B4" s="15" t="s">
        <v>435</v>
      </c>
      <c r="C4" s="6" t="s">
        <v>435</v>
      </c>
    </row>
    <row r="5" spans="1:3" ht="16">
      <c r="A5" s="34" t="s">
        <v>137</v>
      </c>
      <c r="B5" s="35" t="s">
        <v>138</v>
      </c>
      <c r="C5" s="35" t="s">
        <v>139</v>
      </c>
    </row>
    <row r="6" spans="1:3" ht="16">
      <c r="A6" s="36" t="s">
        <v>150</v>
      </c>
      <c r="B6" s="37" t="s">
        <v>151</v>
      </c>
      <c r="C6" s="37" t="s">
        <v>152</v>
      </c>
    </row>
    <row r="7" spans="1:3" ht="16">
      <c r="A7" s="34" t="s">
        <v>153</v>
      </c>
      <c r="B7" s="35" t="s">
        <v>151</v>
      </c>
      <c r="C7" s="35" t="s">
        <v>152</v>
      </c>
    </row>
    <row r="8" spans="1:3" ht="16">
      <c r="A8" s="36" t="s">
        <v>154</v>
      </c>
      <c r="B8" s="37" t="s">
        <v>155</v>
      </c>
      <c r="C8" s="37" t="s">
        <v>156</v>
      </c>
    </row>
    <row r="9" spans="1:3" ht="16">
      <c r="A9" s="36" t="s">
        <v>157</v>
      </c>
      <c r="B9" s="37" t="s">
        <v>158</v>
      </c>
      <c r="C9" s="37" t="s">
        <v>159</v>
      </c>
    </row>
    <row r="10" spans="1:3" s="16" customFormat="1" ht="16">
      <c r="A10" s="34" t="s">
        <v>160</v>
      </c>
      <c r="B10" s="35" t="s">
        <v>161</v>
      </c>
      <c r="C10" s="35" t="s">
        <v>162</v>
      </c>
    </row>
    <row r="11" spans="1:3" s="16" customFormat="1" ht="16">
      <c r="A11" s="34" t="s">
        <v>163</v>
      </c>
      <c r="B11" s="35" t="s">
        <v>164</v>
      </c>
      <c r="C11" s="35" t="s">
        <v>165</v>
      </c>
    </row>
    <row r="12" spans="1:3" s="16" customFormat="1" ht="16">
      <c r="A12" s="34" t="s">
        <v>166</v>
      </c>
      <c r="B12" s="35" t="s">
        <v>167</v>
      </c>
      <c r="C12" s="35" t="s">
        <v>168</v>
      </c>
    </row>
    <row r="13" spans="1:3" ht="16">
      <c r="A13" s="36" t="s">
        <v>169</v>
      </c>
      <c r="B13" s="37" t="s">
        <v>170</v>
      </c>
      <c r="C13" s="37" t="s">
        <v>171</v>
      </c>
    </row>
    <row r="14" spans="1:3" ht="16">
      <c r="A14" s="36" t="s">
        <v>172</v>
      </c>
      <c r="B14" s="37" t="s">
        <v>173</v>
      </c>
      <c r="C14" s="37" t="s">
        <v>174</v>
      </c>
    </row>
  </sheetData>
  <mergeCells count="2">
    <mergeCell ref="A1:B1"/>
    <mergeCell ref="A2:B2"/>
  </mergeCell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B3F7-04B5-9748-9B71-13DE5CDF5627}">
  <dimension ref="A1:E25"/>
  <sheetViews>
    <sheetView workbookViewId="0">
      <selection activeCell="G10" sqref="G10"/>
    </sheetView>
  </sheetViews>
  <sheetFormatPr baseColWidth="10" defaultRowHeight="13"/>
  <cols>
    <col min="1" max="1" width="73" style="2" customWidth="1"/>
    <col min="2" max="3" width="16.83203125" style="2" customWidth="1"/>
    <col min="4" max="4" width="16" style="2" customWidth="1"/>
    <col min="5" max="5" width="14.33203125" style="2" customWidth="1"/>
    <col min="6" max="16384" width="10.83203125" style="2"/>
  </cols>
  <sheetData>
    <row r="1" spans="1:5" ht="25">
      <c r="A1" s="63" t="s">
        <v>66</v>
      </c>
      <c r="B1" s="63"/>
      <c r="C1" s="63"/>
      <c r="D1" s="63"/>
    </row>
    <row r="2" spans="1:5" ht="20">
      <c r="A2" s="65" t="s">
        <v>179</v>
      </c>
      <c r="B2" s="65"/>
      <c r="C2" s="65"/>
      <c r="D2" s="65"/>
    </row>
    <row r="4" spans="1:5" ht="34">
      <c r="A4" s="4" t="s">
        <v>176</v>
      </c>
      <c r="B4" s="5" t="s">
        <v>0</v>
      </c>
      <c r="C4" s="15" t="s">
        <v>437</v>
      </c>
      <c r="D4" s="6" t="s">
        <v>438</v>
      </c>
      <c r="E4" s="6" t="s">
        <v>177</v>
      </c>
    </row>
    <row r="5" spans="1:5" ht="17" thickBot="1">
      <c r="A5" s="40" t="s">
        <v>30</v>
      </c>
      <c r="B5" s="40"/>
      <c r="C5" s="96">
        <v>10.374000000000001</v>
      </c>
      <c r="D5" s="96">
        <v>10.353999999999999</v>
      </c>
      <c r="E5" s="96">
        <v>10.827999999999999</v>
      </c>
    </row>
    <row r="6" spans="1:5" ht="17" thickBot="1">
      <c r="A6" s="40" t="s">
        <v>31</v>
      </c>
      <c r="B6" s="40"/>
      <c r="C6" s="96">
        <v>72.433000000000007</v>
      </c>
      <c r="D6" s="96">
        <v>72.433000000000007</v>
      </c>
      <c r="E6" s="96">
        <v>72.433000000000007</v>
      </c>
    </row>
    <row r="7" spans="1:5" ht="17" thickBot="1">
      <c r="A7" s="40" t="s">
        <v>32</v>
      </c>
      <c r="B7" s="40"/>
      <c r="C7" s="96">
        <v>184.68899999999999</v>
      </c>
      <c r="D7" s="96">
        <v>180.42500000000001</v>
      </c>
      <c r="E7" s="97">
        <v>187.2</v>
      </c>
    </row>
    <row r="8" spans="1:5" s="16" customFormat="1" ht="17" thickBot="1">
      <c r="A8" s="80" t="s">
        <v>33</v>
      </c>
      <c r="B8" s="80">
        <v>29</v>
      </c>
      <c r="C8" s="98">
        <v>267.49599999999998</v>
      </c>
      <c r="D8" s="98">
        <v>263.21199999999999</v>
      </c>
      <c r="E8" s="98">
        <v>270.58100000000002</v>
      </c>
    </row>
    <row r="9" spans="1:5" ht="17" thickBot="1">
      <c r="A9" s="40" t="s">
        <v>34</v>
      </c>
      <c r="B9" s="40">
        <v>29</v>
      </c>
      <c r="C9" s="96">
        <v>5.125</v>
      </c>
      <c r="D9" s="96">
        <v>5.7370000000000001</v>
      </c>
      <c r="E9" s="96">
        <v>5.9349999999999996</v>
      </c>
    </row>
    <row r="10" spans="1:5" s="16" customFormat="1" ht="17" thickBot="1">
      <c r="A10" s="80" t="s">
        <v>35</v>
      </c>
      <c r="B10" s="80"/>
      <c r="C10" s="98">
        <v>272.62099999999998</v>
      </c>
      <c r="D10" s="98">
        <v>268.94900000000001</v>
      </c>
      <c r="E10" s="98">
        <v>276.51600000000002</v>
      </c>
    </row>
    <row r="11" spans="1:5" ht="17" thickBot="1">
      <c r="A11" s="40" t="s">
        <v>36</v>
      </c>
      <c r="B11" s="40">
        <v>32</v>
      </c>
      <c r="C11" s="96">
        <v>17.093</v>
      </c>
      <c r="D11" s="96">
        <v>25.795000000000002</v>
      </c>
      <c r="E11" s="96">
        <v>32.753999999999998</v>
      </c>
    </row>
    <row r="12" spans="1:5" ht="17" thickBot="1">
      <c r="A12" s="40" t="s">
        <v>37</v>
      </c>
      <c r="B12" s="40">
        <v>31</v>
      </c>
      <c r="C12" s="40">
        <v>479</v>
      </c>
      <c r="D12" s="40">
        <v>522</v>
      </c>
      <c r="E12" s="79">
        <v>682</v>
      </c>
    </row>
    <row r="13" spans="1:5" ht="17" thickBot="1">
      <c r="A13" s="40" t="s">
        <v>38</v>
      </c>
      <c r="B13" s="40">
        <v>34</v>
      </c>
      <c r="C13" s="40">
        <v>461</v>
      </c>
      <c r="D13" s="40">
        <v>394</v>
      </c>
      <c r="E13" s="40">
        <v>833</v>
      </c>
    </row>
    <row r="14" spans="1:5" ht="17" thickBot="1">
      <c r="A14" s="40" t="s">
        <v>39</v>
      </c>
      <c r="B14" s="40">
        <v>38</v>
      </c>
      <c r="C14" s="96">
        <v>12.615</v>
      </c>
      <c r="D14" s="96">
        <v>14.255000000000001</v>
      </c>
      <c r="E14" s="96">
        <v>14.272</v>
      </c>
    </row>
    <row r="15" spans="1:5" ht="17" thickBot="1">
      <c r="A15" s="40" t="s">
        <v>40</v>
      </c>
      <c r="B15" s="40">
        <v>23</v>
      </c>
      <c r="C15" s="96">
        <v>4.9349999999999996</v>
      </c>
      <c r="D15" s="96">
        <v>6.0490000000000004</v>
      </c>
      <c r="E15" s="96">
        <v>6.0039999999999996</v>
      </c>
    </row>
    <row r="16" spans="1:5" ht="17" thickBot="1">
      <c r="A16" s="40" t="s">
        <v>41</v>
      </c>
      <c r="B16" s="40">
        <v>30</v>
      </c>
      <c r="C16" s="96">
        <v>7.9160000000000004</v>
      </c>
      <c r="D16" s="96">
        <v>8.6150000000000002</v>
      </c>
      <c r="E16" s="96">
        <v>8.6560000000000006</v>
      </c>
    </row>
    <row r="17" spans="1:5" s="16" customFormat="1" ht="17" thickBot="1">
      <c r="A17" s="80" t="s">
        <v>42</v>
      </c>
      <c r="B17" s="80"/>
      <c r="C17" s="98">
        <v>43.499000000000002</v>
      </c>
      <c r="D17" s="81">
        <v>55.63</v>
      </c>
      <c r="E17" s="98">
        <v>63.201000000000001</v>
      </c>
    </row>
    <row r="18" spans="1:5" ht="17" thickBot="1">
      <c r="A18" s="40" t="s">
        <v>180</v>
      </c>
      <c r="B18" s="40">
        <v>33</v>
      </c>
      <c r="C18" s="96">
        <v>15.743</v>
      </c>
      <c r="D18" s="79">
        <v>15.021000000000001</v>
      </c>
      <c r="E18" s="96">
        <v>11.817</v>
      </c>
    </row>
    <row r="19" spans="1:5" ht="17" thickBot="1">
      <c r="A19" s="40" t="s">
        <v>36</v>
      </c>
      <c r="B19" s="40">
        <v>32</v>
      </c>
      <c r="C19" s="96">
        <v>63.023000000000003</v>
      </c>
      <c r="D19" s="79">
        <v>31.472000000000001</v>
      </c>
      <c r="E19" s="96">
        <v>54.314</v>
      </c>
    </row>
    <row r="20" spans="1:5" ht="17" thickBot="1">
      <c r="A20" s="40" t="s">
        <v>39</v>
      </c>
      <c r="B20" s="40">
        <v>38</v>
      </c>
      <c r="C20" s="96">
        <v>4.1100000000000003</v>
      </c>
      <c r="D20" s="79">
        <v>3.36</v>
      </c>
      <c r="E20" s="96">
        <v>3.7349999999999999</v>
      </c>
    </row>
    <row r="21" spans="1:5" ht="17" thickBot="1">
      <c r="A21" s="40" t="s">
        <v>37</v>
      </c>
      <c r="B21" s="40">
        <v>31</v>
      </c>
      <c r="C21" s="96">
        <v>9.7129999999999992</v>
      </c>
      <c r="D21" s="79">
        <v>7.327</v>
      </c>
      <c r="E21" s="96">
        <v>7.0519999999999996</v>
      </c>
    </row>
    <row r="22" spans="1:5" ht="17" thickBot="1">
      <c r="A22" s="40" t="s">
        <v>43</v>
      </c>
      <c r="B22" s="40">
        <v>27</v>
      </c>
      <c r="C22" s="96">
        <v>2.3250000000000002</v>
      </c>
      <c r="D22" s="79">
        <v>4.8769999999999998</v>
      </c>
      <c r="E22" s="96">
        <v>13.214</v>
      </c>
    </row>
    <row r="23" spans="1:5" ht="17" thickBot="1">
      <c r="A23" s="40" t="s">
        <v>38</v>
      </c>
      <c r="B23" s="40">
        <v>34</v>
      </c>
      <c r="C23" s="96">
        <v>36.317</v>
      </c>
      <c r="D23" s="79">
        <v>46.68</v>
      </c>
      <c r="E23" s="96">
        <v>39.113</v>
      </c>
    </row>
    <row r="24" spans="1:5" s="16" customFormat="1" ht="17" thickBot="1">
      <c r="A24" s="80" t="s">
        <v>44</v>
      </c>
      <c r="B24" s="80"/>
      <c r="C24" s="98">
        <v>131.23099999999999</v>
      </c>
      <c r="D24" s="81">
        <v>108.73699999999999</v>
      </c>
      <c r="E24" s="98">
        <v>129.245</v>
      </c>
    </row>
    <row r="25" spans="1:5" s="16" customFormat="1" ht="17" thickBot="1">
      <c r="A25" s="80" t="s">
        <v>45</v>
      </c>
      <c r="B25" s="80"/>
      <c r="C25" s="99">
        <v>447.35</v>
      </c>
      <c r="D25" s="81">
        <v>433.31599999999997</v>
      </c>
      <c r="E25" s="98">
        <v>468.96199999999999</v>
      </c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AD8C8-0366-D44A-9A37-15428F39F9DD}">
  <dimension ref="A1:E19"/>
  <sheetViews>
    <sheetView workbookViewId="0">
      <selection activeCell="G8" sqref="G8"/>
    </sheetView>
  </sheetViews>
  <sheetFormatPr baseColWidth="10" defaultColWidth="12.83203125" defaultRowHeight="13"/>
  <cols>
    <col min="1" max="1" width="73" style="2" customWidth="1"/>
    <col min="2" max="3" width="16.83203125" style="2" customWidth="1"/>
    <col min="4" max="4" width="14.33203125" style="2" customWidth="1"/>
    <col min="5" max="16384" width="12.83203125" style="2"/>
  </cols>
  <sheetData>
    <row r="1" spans="1:5" ht="25">
      <c r="A1" s="63" t="s">
        <v>66</v>
      </c>
      <c r="B1" s="63"/>
      <c r="C1" s="63"/>
      <c r="D1" s="63"/>
    </row>
    <row r="2" spans="1:5" ht="20">
      <c r="A2" s="65" t="s">
        <v>175</v>
      </c>
      <c r="B2" s="65"/>
      <c r="C2" s="65"/>
      <c r="D2" s="65"/>
    </row>
    <row r="3" spans="1:5">
      <c r="A3" s="1"/>
      <c r="B3" s="1"/>
      <c r="C3" s="1"/>
    </row>
    <row r="4" spans="1:5" ht="34">
      <c r="A4" s="4" t="s">
        <v>176</v>
      </c>
      <c r="B4" s="5" t="s">
        <v>0</v>
      </c>
      <c r="C4" s="15" t="s">
        <v>437</v>
      </c>
      <c r="D4" s="6" t="s">
        <v>438</v>
      </c>
      <c r="E4" s="6" t="s">
        <v>177</v>
      </c>
    </row>
    <row r="5" spans="1:5" s="39" customFormat="1" ht="17" thickBot="1">
      <c r="A5" s="38" t="s">
        <v>46</v>
      </c>
      <c r="B5" s="38">
        <v>20</v>
      </c>
      <c r="C5" s="91">
        <v>81.876999999999995</v>
      </c>
      <c r="D5" s="91">
        <v>80.798000000000002</v>
      </c>
      <c r="E5" s="91">
        <v>92.287999999999997</v>
      </c>
    </row>
    <row r="6" spans="1:5" s="39" customFormat="1" ht="17" thickBot="1">
      <c r="A6" s="38" t="s">
        <v>47</v>
      </c>
      <c r="B6" s="77" t="s">
        <v>49</v>
      </c>
      <c r="C6" s="91">
        <v>14.837999999999999</v>
      </c>
      <c r="D6" s="91">
        <v>16.687999999999999</v>
      </c>
      <c r="E6" s="91">
        <v>17.286000000000001</v>
      </c>
    </row>
    <row r="7" spans="1:5" s="39" customFormat="1" ht="17" thickBot="1">
      <c r="A7" s="38" t="s">
        <v>48</v>
      </c>
      <c r="B7" s="77" t="s">
        <v>178</v>
      </c>
      <c r="C7" s="91">
        <v>38.718000000000004</v>
      </c>
      <c r="D7" s="91">
        <v>38.988</v>
      </c>
      <c r="E7" s="91">
        <v>38.847999999999999</v>
      </c>
    </row>
    <row r="8" spans="1:5" s="39" customFormat="1" ht="17" thickBot="1">
      <c r="A8" s="38" t="s">
        <v>50</v>
      </c>
      <c r="B8" s="38">
        <v>20</v>
      </c>
      <c r="C8" s="91">
        <v>15.16</v>
      </c>
      <c r="D8" s="91">
        <v>18.044</v>
      </c>
      <c r="E8" s="91">
        <v>21.198</v>
      </c>
    </row>
    <row r="9" spans="1:5" s="39" customFormat="1" ht="17" thickBot="1">
      <c r="A9" s="38" t="s">
        <v>51</v>
      </c>
      <c r="B9" s="38">
        <v>26</v>
      </c>
      <c r="C9" s="91">
        <v>7.7359999999999998</v>
      </c>
      <c r="D9" s="91">
        <v>17.044</v>
      </c>
      <c r="E9" s="92">
        <v>9.9499999999999993</v>
      </c>
    </row>
    <row r="10" spans="1:5" s="39" customFormat="1" ht="17" thickBot="1">
      <c r="A10" s="38" t="s">
        <v>52</v>
      </c>
      <c r="B10" s="38">
        <v>21</v>
      </c>
      <c r="C10" s="91">
        <v>1.177</v>
      </c>
      <c r="D10" s="91">
        <v>1.825</v>
      </c>
      <c r="E10" s="92">
        <v>2.92</v>
      </c>
    </row>
    <row r="11" spans="1:5" s="39" customFormat="1" ht="17" thickBot="1">
      <c r="A11" s="38" t="s">
        <v>53</v>
      </c>
      <c r="B11" s="38">
        <v>23</v>
      </c>
      <c r="C11" s="91">
        <v>7.5720000000000001</v>
      </c>
      <c r="D11" s="91">
        <v>4.657</v>
      </c>
      <c r="E11" s="92">
        <v>5.03</v>
      </c>
    </row>
    <row r="12" spans="1:5" s="16" customFormat="1" ht="17" thickBot="1">
      <c r="A12" s="78" t="s">
        <v>54</v>
      </c>
      <c r="B12" s="78"/>
      <c r="C12" s="93">
        <v>167.078</v>
      </c>
      <c r="D12" s="93">
        <v>178.04400000000001</v>
      </c>
      <c r="E12" s="94">
        <v>187.52</v>
      </c>
    </row>
    <row r="13" spans="1:5" s="39" customFormat="1" ht="17" thickBot="1">
      <c r="A13" s="38" t="s">
        <v>55</v>
      </c>
      <c r="B13" s="38">
        <v>24</v>
      </c>
      <c r="C13" s="91">
        <v>158.958</v>
      </c>
      <c r="D13" s="95">
        <v>144.30000000000001</v>
      </c>
      <c r="E13" s="91">
        <v>163.63900000000001</v>
      </c>
    </row>
    <row r="14" spans="1:5" s="39" customFormat="1" ht="17" thickBot="1">
      <c r="A14" s="38" t="s">
        <v>56</v>
      </c>
      <c r="B14" s="38">
        <v>25</v>
      </c>
      <c r="C14" s="91">
        <v>69.022999999999996</v>
      </c>
      <c r="D14" s="91">
        <v>66.668000000000006</v>
      </c>
      <c r="E14" s="91">
        <v>72.879000000000005</v>
      </c>
    </row>
    <row r="15" spans="1:5" s="39" customFormat="1" ht="17" thickBot="1">
      <c r="A15" s="38" t="s">
        <v>51</v>
      </c>
      <c r="B15" s="38">
        <v>26</v>
      </c>
      <c r="C15" s="91">
        <v>13.446</v>
      </c>
      <c r="D15" s="91">
        <v>8.6679999999999993</v>
      </c>
      <c r="E15" s="91">
        <v>4.9710000000000001</v>
      </c>
    </row>
    <row r="16" spans="1:5" s="39" customFormat="1" ht="17" thickBot="1">
      <c r="A16" s="38" t="s">
        <v>57</v>
      </c>
      <c r="B16" s="38">
        <v>27</v>
      </c>
      <c r="C16" s="91">
        <v>3.7519999999999998</v>
      </c>
      <c r="D16" s="91">
        <v>2.3460000000000001</v>
      </c>
      <c r="E16" s="91">
        <v>5.4889999999999999</v>
      </c>
    </row>
    <row r="17" spans="1:5" s="39" customFormat="1" ht="17" thickBot="1">
      <c r="A17" s="38" t="s">
        <v>58</v>
      </c>
      <c r="B17" s="38">
        <v>28</v>
      </c>
      <c r="C17" s="91">
        <v>35.093000000000004</v>
      </c>
      <c r="D17" s="92">
        <v>33.29</v>
      </c>
      <c r="E17" s="91">
        <v>34.463999999999999</v>
      </c>
    </row>
    <row r="18" spans="1:5" s="39" customFormat="1" ht="17" thickBot="1">
      <c r="A18" s="78" t="s">
        <v>59</v>
      </c>
      <c r="B18" s="78"/>
      <c r="C18" s="78">
        <v>280.27199999999999</v>
      </c>
      <c r="D18" s="93">
        <v>255.27199999999999</v>
      </c>
      <c r="E18" s="93">
        <v>281.44200000000001</v>
      </c>
    </row>
    <row r="19" spans="1:5" s="39" customFormat="1" ht="17" thickBot="1">
      <c r="A19" s="78" t="s">
        <v>429</v>
      </c>
      <c r="B19" s="78"/>
      <c r="C19" s="93">
        <v>447.35</v>
      </c>
      <c r="D19" s="93">
        <v>433.31599999999997</v>
      </c>
      <c r="E19" s="93">
        <v>468.96199999999999</v>
      </c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7EBB-C830-A148-99AB-F733C6DF2B8D}">
  <dimension ref="A1:M20"/>
  <sheetViews>
    <sheetView workbookViewId="0">
      <selection activeCell="E36" sqref="E36"/>
    </sheetView>
  </sheetViews>
  <sheetFormatPr baseColWidth="10" defaultRowHeight="16"/>
  <cols>
    <col min="1" max="1" width="58.83203125" bestFit="1" customWidth="1"/>
    <col min="2" max="2" width="17" customWidth="1"/>
    <col min="3" max="3" width="19" customWidth="1"/>
    <col min="4" max="4" width="19.83203125" customWidth="1"/>
    <col min="5" max="5" width="16.6640625" customWidth="1"/>
    <col min="6" max="6" width="22.1640625" customWidth="1"/>
    <col min="7" max="7" width="15" customWidth="1"/>
    <col min="8" max="8" width="23" customWidth="1"/>
    <col min="9" max="9" width="18" style="9" customWidth="1"/>
    <col min="10" max="10" width="22.6640625" customWidth="1"/>
    <col min="11" max="11" width="19.83203125" style="9" customWidth="1"/>
    <col min="12" max="12" width="17.6640625" customWidth="1"/>
    <col min="13" max="13" width="21.5" customWidth="1"/>
  </cols>
  <sheetData>
    <row r="1" spans="1:13" ht="25">
      <c r="A1" s="63" t="s">
        <v>66</v>
      </c>
      <c r="B1" s="63"/>
      <c r="C1" s="63"/>
      <c r="D1" s="63"/>
    </row>
    <row r="2" spans="1:13" ht="20">
      <c r="A2" s="65" t="s">
        <v>5</v>
      </c>
      <c r="B2" s="65"/>
      <c r="C2" s="65"/>
      <c r="D2" s="65"/>
    </row>
    <row r="3" spans="1:13" ht="20">
      <c r="A3" s="3"/>
      <c r="B3" s="3"/>
      <c r="C3" s="3"/>
      <c r="D3" s="3"/>
    </row>
    <row r="4" spans="1:13">
      <c r="B4" s="10"/>
      <c r="C4" s="11"/>
      <c r="D4" s="67" t="s">
        <v>6</v>
      </c>
      <c r="E4" s="68"/>
      <c r="F4" s="68"/>
      <c r="G4" s="68"/>
      <c r="H4" s="69"/>
      <c r="I4" s="12"/>
      <c r="J4" s="10"/>
      <c r="K4" s="12"/>
    </row>
    <row r="5" spans="1:13" ht="51">
      <c r="A5" s="4" t="s">
        <v>149</v>
      </c>
      <c r="B5" s="13" t="s">
        <v>181</v>
      </c>
      <c r="C5" s="13" t="s">
        <v>182</v>
      </c>
      <c r="D5" s="13" t="s">
        <v>183</v>
      </c>
      <c r="E5" s="13" t="s">
        <v>184</v>
      </c>
      <c r="F5" s="13" t="s">
        <v>185</v>
      </c>
      <c r="G5" s="13" t="s">
        <v>7</v>
      </c>
      <c r="H5" s="13" t="s">
        <v>186</v>
      </c>
      <c r="I5" s="13" t="s">
        <v>187</v>
      </c>
      <c r="J5" s="13" t="s">
        <v>188</v>
      </c>
      <c r="K5" s="13" t="s">
        <v>189</v>
      </c>
      <c r="L5" s="13" t="s">
        <v>190</v>
      </c>
      <c r="M5" s="13" t="s">
        <v>189</v>
      </c>
    </row>
    <row r="6" spans="1:13" s="9" customFormat="1">
      <c r="A6" s="8" t="s">
        <v>191</v>
      </c>
      <c r="B6" s="8" t="s">
        <v>192</v>
      </c>
      <c r="C6" s="8" t="s">
        <v>193</v>
      </c>
      <c r="D6" s="8" t="s">
        <v>194</v>
      </c>
      <c r="E6" s="8" t="s">
        <v>195</v>
      </c>
      <c r="F6" s="8" t="s">
        <v>87</v>
      </c>
      <c r="G6" s="8" t="s">
        <v>196</v>
      </c>
      <c r="H6" s="8" t="s">
        <v>197</v>
      </c>
      <c r="I6" s="8" t="s">
        <v>198</v>
      </c>
      <c r="J6" s="8" t="s">
        <v>199</v>
      </c>
      <c r="K6" s="8" t="s">
        <v>200</v>
      </c>
      <c r="L6" s="8" t="s">
        <v>201</v>
      </c>
      <c r="M6" s="8" t="s">
        <v>202</v>
      </c>
    </row>
    <row r="7" spans="1:13" s="9" customFormat="1">
      <c r="A7" s="7" t="s">
        <v>143</v>
      </c>
      <c r="B7" s="7" t="s">
        <v>101</v>
      </c>
      <c r="C7" s="7" t="s">
        <v>101</v>
      </c>
      <c r="D7" s="7" t="s">
        <v>145</v>
      </c>
      <c r="E7" s="7" t="s">
        <v>101</v>
      </c>
      <c r="F7" s="7" t="s">
        <v>101</v>
      </c>
      <c r="G7" s="7" t="s">
        <v>101</v>
      </c>
      <c r="H7" s="7" t="s">
        <v>101</v>
      </c>
      <c r="I7" s="7" t="s">
        <v>145</v>
      </c>
      <c r="J7" s="7" t="s">
        <v>203</v>
      </c>
      <c r="K7" s="7" t="s">
        <v>139</v>
      </c>
      <c r="L7" s="7" t="s">
        <v>101</v>
      </c>
      <c r="M7" s="7" t="s">
        <v>139</v>
      </c>
    </row>
    <row r="8" spans="1:13">
      <c r="A8" s="7" t="s">
        <v>204</v>
      </c>
      <c r="B8" s="7" t="s">
        <v>101</v>
      </c>
      <c r="C8" s="7" t="s">
        <v>101</v>
      </c>
      <c r="D8" s="7" t="s">
        <v>101</v>
      </c>
      <c r="E8" s="7" t="s">
        <v>101</v>
      </c>
      <c r="F8" s="7" t="s">
        <v>159</v>
      </c>
      <c r="G8" s="7" t="s">
        <v>152</v>
      </c>
      <c r="H8" s="7" t="s">
        <v>205</v>
      </c>
      <c r="I8" s="7" t="s">
        <v>206</v>
      </c>
      <c r="J8" s="7" t="s">
        <v>207</v>
      </c>
      <c r="K8" s="7" t="s">
        <v>165</v>
      </c>
      <c r="L8" s="7" t="s">
        <v>101</v>
      </c>
      <c r="M8" s="7" t="s">
        <v>165</v>
      </c>
    </row>
    <row r="9" spans="1:13">
      <c r="A9" s="7" t="s">
        <v>208</v>
      </c>
      <c r="B9" s="7" t="s">
        <v>101</v>
      </c>
      <c r="C9" s="7" t="s">
        <v>101</v>
      </c>
      <c r="D9" s="7" t="s">
        <v>209</v>
      </c>
      <c r="E9" s="7" t="s">
        <v>101</v>
      </c>
      <c r="F9" s="7" t="s">
        <v>101</v>
      </c>
      <c r="G9" s="7" t="s">
        <v>101</v>
      </c>
      <c r="H9" s="7" t="s">
        <v>101</v>
      </c>
      <c r="I9" s="7" t="s">
        <v>209</v>
      </c>
      <c r="J9" s="7" t="s">
        <v>210</v>
      </c>
      <c r="K9" s="7" t="s">
        <v>211</v>
      </c>
      <c r="L9" s="7" t="s">
        <v>101</v>
      </c>
      <c r="M9" s="7" t="s">
        <v>211</v>
      </c>
    </row>
    <row r="10" spans="1:13">
      <c r="A10" s="7" t="s">
        <v>212</v>
      </c>
      <c r="B10" s="7" t="s">
        <v>213</v>
      </c>
      <c r="C10" s="7" t="s">
        <v>101</v>
      </c>
      <c r="D10" s="7" t="s">
        <v>101</v>
      </c>
      <c r="E10" s="7" t="s">
        <v>214</v>
      </c>
      <c r="F10" s="7" t="s">
        <v>101</v>
      </c>
      <c r="G10" s="7" t="s">
        <v>101</v>
      </c>
      <c r="H10" s="7" t="s">
        <v>101</v>
      </c>
      <c r="I10" s="7" t="s">
        <v>215</v>
      </c>
      <c r="J10" s="7" t="s">
        <v>101</v>
      </c>
      <c r="K10" s="7" t="s">
        <v>215</v>
      </c>
      <c r="L10" s="7" t="s">
        <v>101</v>
      </c>
      <c r="M10" s="7" t="s">
        <v>215</v>
      </c>
    </row>
    <row r="11" spans="1:13" s="9" customFormat="1">
      <c r="A11" s="8" t="s">
        <v>216</v>
      </c>
      <c r="B11" s="8" t="s">
        <v>213</v>
      </c>
      <c r="C11" s="8" t="s">
        <v>101</v>
      </c>
      <c r="D11" s="8" t="s">
        <v>217</v>
      </c>
      <c r="E11" s="8" t="s">
        <v>214</v>
      </c>
      <c r="F11" s="8" t="s">
        <v>159</v>
      </c>
      <c r="G11" s="8" t="s">
        <v>152</v>
      </c>
      <c r="H11" s="8" t="s">
        <v>205</v>
      </c>
      <c r="I11" s="8" t="s">
        <v>218</v>
      </c>
      <c r="J11" s="8" t="s">
        <v>219</v>
      </c>
      <c r="K11" s="8" t="s">
        <v>220</v>
      </c>
      <c r="L11" s="8" t="s">
        <v>101</v>
      </c>
      <c r="M11" s="8" t="s">
        <v>220</v>
      </c>
    </row>
    <row r="12" spans="1:13" s="9" customFormat="1">
      <c r="A12" s="8" t="s">
        <v>221</v>
      </c>
      <c r="B12" s="8" t="s">
        <v>222</v>
      </c>
      <c r="C12" s="8" t="s">
        <v>193</v>
      </c>
      <c r="D12" s="8" t="s">
        <v>223</v>
      </c>
      <c r="E12" s="8" t="s">
        <v>224</v>
      </c>
      <c r="F12" s="8" t="s">
        <v>225</v>
      </c>
      <c r="G12" s="8" t="s">
        <v>226</v>
      </c>
      <c r="H12" s="8" t="s">
        <v>227</v>
      </c>
      <c r="I12" s="8" t="s">
        <v>228</v>
      </c>
      <c r="J12" s="8" t="s">
        <v>229</v>
      </c>
      <c r="K12" s="8" t="s">
        <v>230</v>
      </c>
      <c r="L12" s="8" t="s">
        <v>201</v>
      </c>
      <c r="M12" s="8" t="s">
        <v>231</v>
      </c>
    </row>
    <row r="13" spans="1:13" s="9" customFormat="1">
      <c r="A13" s="8" t="s">
        <v>232</v>
      </c>
      <c r="B13" s="8" t="s">
        <v>222</v>
      </c>
      <c r="C13" s="8" t="s">
        <v>193</v>
      </c>
      <c r="D13" s="8" t="s">
        <v>223</v>
      </c>
      <c r="E13" s="8" t="s">
        <v>224</v>
      </c>
      <c r="F13" s="8" t="s">
        <v>225</v>
      </c>
      <c r="G13" s="8" t="s">
        <v>226</v>
      </c>
      <c r="H13" s="8" t="s">
        <v>227</v>
      </c>
      <c r="I13" s="8" t="s">
        <v>228</v>
      </c>
      <c r="J13" s="8" t="s">
        <v>229</v>
      </c>
      <c r="K13" s="8" t="s">
        <v>230</v>
      </c>
      <c r="L13" s="8" t="s">
        <v>201</v>
      </c>
      <c r="M13" s="8" t="s">
        <v>231</v>
      </c>
    </row>
    <row r="14" spans="1:13" s="9" customFormat="1">
      <c r="A14" s="7" t="s">
        <v>143</v>
      </c>
      <c r="B14" s="7" t="s">
        <v>101</v>
      </c>
      <c r="C14" s="7" t="s">
        <v>101</v>
      </c>
      <c r="D14" s="7" t="s">
        <v>144</v>
      </c>
      <c r="E14" s="7" t="s">
        <v>101</v>
      </c>
      <c r="F14" s="7" t="s">
        <v>101</v>
      </c>
      <c r="G14" s="7" t="s">
        <v>101</v>
      </c>
      <c r="H14" s="7" t="s">
        <v>101</v>
      </c>
      <c r="I14" s="7" t="s">
        <v>144</v>
      </c>
      <c r="J14" s="7" t="s">
        <v>233</v>
      </c>
      <c r="K14" s="7" t="s">
        <v>138</v>
      </c>
      <c r="L14" s="7" t="s">
        <v>101</v>
      </c>
      <c r="M14" s="7" t="s">
        <v>138</v>
      </c>
    </row>
    <row r="15" spans="1:13">
      <c r="A15" s="7" t="s">
        <v>204</v>
      </c>
      <c r="B15" s="7" t="s">
        <v>101</v>
      </c>
      <c r="C15" s="7" t="s">
        <v>101</v>
      </c>
      <c r="D15" s="7" t="s">
        <v>101</v>
      </c>
      <c r="E15" s="7" t="s">
        <v>101</v>
      </c>
      <c r="F15" s="7" t="s">
        <v>158</v>
      </c>
      <c r="G15" s="7" t="s">
        <v>234</v>
      </c>
      <c r="H15" s="7" t="s">
        <v>235</v>
      </c>
      <c r="I15" s="7" t="s">
        <v>236</v>
      </c>
      <c r="J15" s="7" t="s">
        <v>237</v>
      </c>
      <c r="K15" s="7" t="s">
        <v>238</v>
      </c>
      <c r="L15" s="7" t="s">
        <v>101</v>
      </c>
      <c r="M15" s="7" t="s">
        <v>238</v>
      </c>
    </row>
    <row r="16" spans="1:13">
      <c r="A16" s="7" t="s">
        <v>208</v>
      </c>
      <c r="B16" s="7" t="s">
        <v>101</v>
      </c>
      <c r="C16" s="7" t="s">
        <v>101</v>
      </c>
      <c r="D16" s="7" t="s">
        <v>239</v>
      </c>
      <c r="E16" s="7" t="s">
        <v>101</v>
      </c>
      <c r="F16" s="7" t="s">
        <v>101</v>
      </c>
      <c r="G16" s="7" t="s">
        <v>101</v>
      </c>
      <c r="H16" s="7" t="s">
        <v>101</v>
      </c>
      <c r="I16" s="7" t="s">
        <v>239</v>
      </c>
      <c r="J16" s="7" t="s">
        <v>240</v>
      </c>
      <c r="K16" s="7" t="s">
        <v>241</v>
      </c>
      <c r="L16" s="7" t="s">
        <v>101</v>
      </c>
      <c r="M16" s="7" t="s">
        <v>241</v>
      </c>
    </row>
    <row r="17" spans="1:13">
      <c r="A17" s="7" t="s">
        <v>242</v>
      </c>
      <c r="B17" s="7" t="s">
        <v>101</v>
      </c>
      <c r="C17" s="7" t="s">
        <v>101</v>
      </c>
      <c r="D17" s="7" t="s">
        <v>243</v>
      </c>
      <c r="E17" s="7" t="s">
        <v>101</v>
      </c>
      <c r="F17" s="7" t="s">
        <v>101</v>
      </c>
      <c r="G17" s="7" t="s">
        <v>101</v>
      </c>
      <c r="H17" s="7" t="s">
        <v>101</v>
      </c>
      <c r="I17" s="7" t="s">
        <v>243</v>
      </c>
      <c r="J17" s="7" t="s">
        <v>101</v>
      </c>
      <c r="K17" s="7" t="s">
        <v>243</v>
      </c>
      <c r="L17" s="7" t="s">
        <v>101</v>
      </c>
      <c r="M17" s="7" t="s">
        <v>243</v>
      </c>
    </row>
    <row r="18" spans="1:13">
      <c r="A18" s="7" t="s">
        <v>244</v>
      </c>
      <c r="B18" s="7" t="s">
        <v>245</v>
      </c>
      <c r="C18" s="7" t="s">
        <v>101</v>
      </c>
      <c r="D18" s="7" t="s">
        <v>101</v>
      </c>
      <c r="E18" s="7" t="s">
        <v>246</v>
      </c>
      <c r="F18" s="7" t="s">
        <v>101</v>
      </c>
      <c r="G18" s="7" t="s">
        <v>101</v>
      </c>
      <c r="H18" s="7" t="s">
        <v>101</v>
      </c>
      <c r="I18" s="7" t="s">
        <v>247</v>
      </c>
      <c r="J18" s="7" t="s">
        <v>101</v>
      </c>
      <c r="K18" s="7" t="s">
        <v>247</v>
      </c>
      <c r="L18" s="7" t="s">
        <v>101</v>
      </c>
      <c r="M18" s="7" t="s">
        <v>247</v>
      </c>
    </row>
    <row r="19" spans="1:13" s="9" customFormat="1">
      <c r="A19" s="8" t="s">
        <v>216</v>
      </c>
      <c r="B19" s="8" t="s">
        <v>245</v>
      </c>
      <c r="C19" s="8" t="s">
        <v>101</v>
      </c>
      <c r="D19" s="8" t="s">
        <v>248</v>
      </c>
      <c r="E19" s="8" t="s">
        <v>246</v>
      </c>
      <c r="F19" s="8" t="s">
        <v>158</v>
      </c>
      <c r="G19" s="8" t="s">
        <v>234</v>
      </c>
      <c r="H19" s="8" t="s">
        <v>235</v>
      </c>
      <c r="I19" s="8" t="s">
        <v>249</v>
      </c>
      <c r="J19" s="8" t="s">
        <v>250</v>
      </c>
      <c r="K19" s="8" t="s">
        <v>251</v>
      </c>
      <c r="L19" s="8" t="s">
        <v>101</v>
      </c>
      <c r="M19" s="8" t="s">
        <v>251</v>
      </c>
    </row>
    <row r="20" spans="1:13" s="9" customFormat="1">
      <c r="A20" s="8" t="s">
        <v>252</v>
      </c>
      <c r="B20" s="8" t="s">
        <v>253</v>
      </c>
      <c r="C20" s="8" t="s">
        <v>193</v>
      </c>
      <c r="D20" s="8" t="s">
        <v>254</v>
      </c>
      <c r="E20" s="8" t="s">
        <v>255</v>
      </c>
      <c r="F20" s="8" t="s">
        <v>256</v>
      </c>
      <c r="G20" s="8" t="s">
        <v>257</v>
      </c>
      <c r="H20" s="8" t="s">
        <v>258</v>
      </c>
      <c r="I20" s="8" t="s">
        <v>259</v>
      </c>
      <c r="J20" s="8" t="s">
        <v>260</v>
      </c>
      <c r="K20" s="8" t="s">
        <v>261</v>
      </c>
      <c r="L20" s="8" t="s">
        <v>201</v>
      </c>
      <c r="M20" s="8" t="s">
        <v>262</v>
      </c>
    </row>
  </sheetData>
  <mergeCells count="3">
    <mergeCell ref="A1:D1"/>
    <mergeCell ref="A2:D2"/>
    <mergeCell ref="D4:H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A3A0-DF62-F94A-A67C-CA8A71172DA2}">
  <dimension ref="A1:C43"/>
  <sheetViews>
    <sheetView workbookViewId="0">
      <selection activeCell="E12" sqref="E12"/>
    </sheetView>
  </sheetViews>
  <sheetFormatPr baseColWidth="10" defaultRowHeight="16"/>
  <cols>
    <col min="1" max="1" width="82" bestFit="1" customWidth="1"/>
    <col min="2" max="2" width="20.6640625" style="41" customWidth="1"/>
    <col min="3" max="3" width="20.33203125" style="41" customWidth="1"/>
  </cols>
  <sheetData>
    <row r="1" spans="1:3" ht="25">
      <c r="A1" s="63" t="s">
        <v>263</v>
      </c>
      <c r="B1" s="63"/>
    </row>
    <row r="2" spans="1:3" ht="20">
      <c r="A2" s="65" t="s">
        <v>8</v>
      </c>
      <c r="B2" s="65"/>
    </row>
    <row r="5" spans="1:3" ht="34">
      <c r="A5" s="4" t="s">
        <v>176</v>
      </c>
      <c r="B5" s="14" t="s">
        <v>435</v>
      </c>
      <c r="C5" s="6" t="s">
        <v>436</v>
      </c>
    </row>
    <row r="6" spans="1:3" s="9" customFormat="1">
      <c r="A6" s="82" t="s">
        <v>4</v>
      </c>
      <c r="B6" s="83">
        <v>10.28</v>
      </c>
      <c r="C6" s="84">
        <v>5.5960000000000001</v>
      </c>
    </row>
    <row r="7" spans="1:3" s="9" customFormat="1">
      <c r="A7" s="85" t="s">
        <v>9</v>
      </c>
      <c r="B7" s="86">
        <v>10.28</v>
      </c>
      <c r="C7" s="87">
        <v>5.5960000000000001</v>
      </c>
    </row>
    <row r="8" spans="1:3">
      <c r="A8" s="82" t="s">
        <v>264</v>
      </c>
      <c r="B8" s="88" t="s">
        <v>265</v>
      </c>
      <c r="C8" s="84">
        <v>309</v>
      </c>
    </row>
    <row r="9" spans="1:3">
      <c r="A9" s="82" t="s">
        <v>266</v>
      </c>
      <c r="B9" s="88">
        <v>18.285</v>
      </c>
      <c r="C9" s="84">
        <v>21.491</v>
      </c>
    </row>
    <row r="10" spans="1:3" s="9" customFormat="1">
      <c r="A10" s="82" t="s">
        <v>267</v>
      </c>
      <c r="B10" s="83">
        <v>6.04</v>
      </c>
      <c r="C10" s="84">
        <v>0</v>
      </c>
    </row>
    <row r="11" spans="1:3">
      <c r="A11" s="82" t="s">
        <v>10</v>
      </c>
      <c r="B11" s="88">
        <v>5.4470000000000001</v>
      </c>
      <c r="C11" s="84">
        <v>7.3879999999999999</v>
      </c>
    </row>
    <row r="12" spans="1:3" s="9" customFormat="1">
      <c r="A12" s="85" t="s">
        <v>11</v>
      </c>
      <c r="B12" s="89">
        <v>38.927999999999997</v>
      </c>
      <c r="C12" s="87">
        <v>34.783000000000001</v>
      </c>
    </row>
    <row r="13" spans="1:3">
      <c r="A13" s="82" t="s">
        <v>12</v>
      </c>
      <c r="B13" s="88" t="s">
        <v>268</v>
      </c>
      <c r="C13" s="84">
        <v>16.045999999999999</v>
      </c>
    </row>
    <row r="14" spans="1:3">
      <c r="A14" s="82" t="s">
        <v>13</v>
      </c>
      <c r="B14" s="88" t="s">
        <v>269</v>
      </c>
      <c r="C14" s="84">
        <v>404</v>
      </c>
    </row>
    <row r="15" spans="1:3" s="9" customFormat="1">
      <c r="A15" s="82" t="s">
        <v>14</v>
      </c>
      <c r="B15" s="88">
        <v>4.6660000000000004</v>
      </c>
      <c r="C15" s="84">
        <v>2.3820000000000001</v>
      </c>
    </row>
    <row r="16" spans="1:3">
      <c r="A16" s="82" t="s">
        <v>15</v>
      </c>
      <c r="B16" s="88" t="s">
        <v>270</v>
      </c>
      <c r="C16" s="84">
        <v>11.026999999999999</v>
      </c>
    </row>
    <row r="17" spans="1:3" s="9" customFormat="1">
      <c r="A17" s="85" t="s">
        <v>16</v>
      </c>
      <c r="B17" s="89" t="s">
        <v>271</v>
      </c>
      <c r="C17" s="87">
        <v>29.859000000000002</v>
      </c>
    </row>
    <row r="18" spans="1:3">
      <c r="A18" s="82" t="s">
        <v>272</v>
      </c>
      <c r="B18" s="88" t="s">
        <v>273</v>
      </c>
      <c r="C18" s="84" t="s">
        <v>274</v>
      </c>
    </row>
    <row r="19" spans="1:3" s="9" customFormat="1" ht="17" customHeight="1">
      <c r="A19" s="82" t="s">
        <v>17</v>
      </c>
      <c r="B19" s="88">
        <v>628</v>
      </c>
      <c r="C19" s="84">
        <v>107</v>
      </c>
    </row>
    <row r="20" spans="1:3">
      <c r="A20" s="82" t="s">
        <v>275</v>
      </c>
      <c r="B20" s="88" t="s">
        <v>276</v>
      </c>
      <c r="C20" s="84" t="s">
        <v>277</v>
      </c>
    </row>
    <row r="21" spans="1:3" s="9" customFormat="1">
      <c r="A21" s="85" t="s">
        <v>18</v>
      </c>
      <c r="B21" s="89">
        <v>6.3079999999999998</v>
      </c>
      <c r="C21" s="87">
        <v>51.209000000000003</v>
      </c>
    </row>
    <row r="22" spans="1:3">
      <c r="A22" s="82" t="s">
        <v>278</v>
      </c>
      <c r="B22" s="88">
        <v>1.5409999999999999</v>
      </c>
      <c r="C22" s="90">
        <v>7.25</v>
      </c>
    </row>
    <row r="23" spans="1:3">
      <c r="A23" s="82" t="s">
        <v>279</v>
      </c>
      <c r="B23" s="88">
        <v>5.8959999999999999</v>
      </c>
      <c r="C23" s="84">
        <v>0</v>
      </c>
    </row>
    <row r="24" spans="1:3">
      <c r="A24" s="82" t="s">
        <v>280</v>
      </c>
      <c r="B24" s="88">
        <v>31</v>
      </c>
      <c r="C24" s="84" t="s">
        <v>281</v>
      </c>
    </row>
    <row r="25" spans="1:3">
      <c r="A25" s="82" t="s">
        <v>282</v>
      </c>
      <c r="B25" s="88" t="s">
        <v>283</v>
      </c>
      <c r="C25" s="84" t="s">
        <v>284</v>
      </c>
    </row>
    <row r="26" spans="1:3" s="9" customFormat="1">
      <c r="A26" s="82" t="s">
        <v>19</v>
      </c>
      <c r="B26" s="88" t="s">
        <v>285</v>
      </c>
      <c r="C26" s="84" t="s">
        <v>286</v>
      </c>
    </row>
    <row r="27" spans="1:3">
      <c r="A27" s="82" t="s">
        <v>287</v>
      </c>
      <c r="B27" s="88" t="s">
        <v>288</v>
      </c>
      <c r="C27" s="84">
        <v>0</v>
      </c>
    </row>
    <row r="28" spans="1:3">
      <c r="A28" s="82" t="s">
        <v>289</v>
      </c>
      <c r="B28" s="88">
        <v>0</v>
      </c>
      <c r="C28" s="84">
        <v>368</v>
      </c>
    </row>
    <row r="29" spans="1:3" s="9" customFormat="1">
      <c r="A29" s="85" t="s">
        <v>20</v>
      </c>
      <c r="B29" s="89" t="s">
        <v>290</v>
      </c>
      <c r="C29" s="87" t="s">
        <v>291</v>
      </c>
    </row>
    <row r="30" spans="1:3">
      <c r="A30" s="82" t="s">
        <v>292</v>
      </c>
      <c r="B30" s="88" t="s">
        <v>293</v>
      </c>
      <c r="C30" s="84" t="s">
        <v>294</v>
      </c>
    </row>
    <row r="31" spans="1:3">
      <c r="A31" s="82" t="s">
        <v>21</v>
      </c>
      <c r="B31" s="88">
        <v>360</v>
      </c>
      <c r="C31" s="84">
        <v>457</v>
      </c>
    </row>
    <row r="32" spans="1:3">
      <c r="A32" s="82" t="s">
        <v>295</v>
      </c>
      <c r="B32" s="88">
        <v>0</v>
      </c>
      <c r="C32" s="84" t="s">
        <v>296</v>
      </c>
    </row>
    <row r="33" spans="1:3">
      <c r="A33" s="82" t="s">
        <v>22</v>
      </c>
      <c r="B33" s="88" t="s">
        <v>297</v>
      </c>
      <c r="C33" s="84" t="s">
        <v>298</v>
      </c>
    </row>
    <row r="34" spans="1:3" s="9" customFormat="1">
      <c r="A34" s="82" t="s">
        <v>23</v>
      </c>
      <c r="B34" s="88">
        <v>40.545999999999999</v>
      </c>
      <c r="C34" s="84">
        <v>1.825</v>
      </c>
    </row>
    <row r="35" spans="1:3" s="9" customFormat="1">
      <c r="A35" s="82" t="s">
        <v>299</v>
      </c>
      <c r="B35" s="88" t="s">
        <v>300</v>
      </c>
      <c r="C35" s="84" t="s">
        <v>301</v>
      </c>
    </row>
    <row r="36" spans="1:3">
      <c r="A36" s="82" t="s">
        <v>302</v>
      </c>
      <c r="B36" s="88" t="s">
        <v>303</v>
      </c>
      <c r="C36" s="84" t="s">
        <v>304</v>
      </c>
    </row>
    <row r="37" spans="1:3" s="9" customFormat="1">
      <c r="A37" s="85" t="s">
        <v>24</v>
      </c>
      <c r="B37" s="89">
        <v>16.283000000000001</v>
      </c>
      <c r="C37" s="87" t="s">
        <v>305</v>
      </c>
    </row>
    <row r="38" spans="1:3" s="9" customFormat="1">
      <c r="A38" s="85" t="s">
        <v>25</v>
      </c>
      <c r="B38" s="89">
        <v>3.6259999999999999</v>
      </c>
      <c r="C38" s="87" t="s">
        <v>306</v>
      </c>
    </row>
    <row r="39" spans="1:3" s="9" customFormat="1">
      <c r="A39" s="82" t="s">
        <v>26</v>
      </c>
      <c r="B39" s="88" t="s">
        <v>307</v>
      </c>
      <c r="C39" s="84">
        <v>1.4139999999999999</v>
      </c>
    </row>
    <row r="40" spans="1:3" s="9" customFormat="1">
      <c r="A40" s="85" t="s">
        <v>27</v>
      </c>
      <c r="B40" s="89">
        <v>1.8029999999999999</v>
      </c>
      <c r="C40" s="87" t="s">
        <v>308</v>
      </c>
    </row>
    <row r="41" spans="1:3">
      <c r="A41" s="82" t="s">
        <v>28</v>
      </c>
      <c r="B41" s="88">
        <v>33.29</v>
      </c>
      <c r="C41" s="84">
        <v>34.463999999999999</v>
      </c>
    </row>
    <row r="42" spans="1:3">
      <c r="A42" s="82" t="s">
        <v>29</v>
      </c>
      <c r="B42" s="88">
        <v>35.093000000000004</v>
      </c>
      <c r="C42" s="90">
        <v>33.29</v>
      </c>
    </row>
    <row r="43" spans="1:3" s="9" customFormat="1">
      <c r="A43" s="85" t="s">
        <v>27</v>
      </c>
      <c r="B43" s="89">
        <v>1.8029999999999999</v>
      </c>
      <c r="C43" s="87" t="s">
        <v>308</v>
      </c>
    </row>
  </sheetData>
  <mergeCells count="2">
    <mergeCell ref="A1:B1"/>
    <mergeCell ref="A2:B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10-year-overview</vt:lpstr>
      <vt:lpstr>Income Statement</vt:lpstr>
      <vt:lpstr>Segment Reporting</vt:lpstr>
      <vt:lpstr>Comprehensive Income</vt:lpstr>
      <vt:lpstr>Equity and Liabilities</vt:lpstr>
      <vt:lpstr>Assets</vt:lpstr>
      <vt:lpstr>Changes in Equity</vt:lpstr>
      <vt:lpstr>Cashflow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Shakhanova</dc:creator>
  <cp:lastModifiedBy>Mia Rahe</cp:lastModifiedBy>
  <dcterms:created xsi:type="dcterms:W3CDTF">2025-04-24T11:48:35Z</dcterms:created>
  <dcterms:modified xsi:type="dcterms:W3CDTF">2026-04-15T11:56:58Z</dcterms:modified>
</cp:coreProperties>
</file>