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Grosshirn/01_KUNDEN_AKTIV/Gesco/01_GB-QB-HV/06_GB_2025/08_Online/03_Tabellen_Downloads/EN/"/>
    </mc:Choice>
  </mc:AlternateContent>
  <xr:revisionPtr revIDLastSave="0" documentId="13_ncr:1_{BB069DF0-2C2F-B44E-8584-B61F44D91EA4}" xr6:coauthVersionLast="47" xr6:coauthVersionMax="47" xr10:uidLastSave="{00000000-0000-0000-0000-000000000000}"/>
  <bookViews>
    <workbookView xWindow="49200" yWindow="500" windowWidth="23600" windowHeight="20960" xr2:uid="{F233C9D2-146F-474A-8864-05F9EF175267}"/>
  </bookViews>
  <sheets>
    <sheet name="10-year-overview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1" l="1"/>
  <c r="O9" i="11"/>
  <c r="N9" i="11"/>
</calcChain>
</file>

<file path=xl/sharedStrings.xml><?xml version="1.0" encoding="utf-8"?>
<sst xmlns="http://schemas.openxmlformats.org/spreadsheetml/2006/main" count="165" uniqueCount="110">
  <si>
    <t>Sales</t>
  </si>
  <si>
    <t>EBIT</t>
  </si>
  <si>
    <t>GESCO SE Annual Report 2025</t>
  </si>
  <si>
    <t>GESCO at a glance
(10 years)</t>
  </si>
  <si>
    <t>GESCO Group key figures (IFRS)</t>
  </si>
  <si>
    <t>2024
01/01 – 12/31</t>
  </si>
  <si>
    <t>2023
01/01 – 12/31</t>
  </si>
  <si>
    <t>2022
01/01 – 12/31</t>
  </si>
  <si>
    <t>2021
01/01 – 12/31</t>
  </si>
  <si>
    <t>2020
01/01 – 12/31</t>
  </si>
  <si>
    <t>2018/2019
04/01 – 12/31
adjusted</t>
  </si>
  <si>
    <t>2018/2019
04/01 – 12/31
as reported</t>
  </si>
  <si>
    <t>2017/2018 04/01 – 03/31</t>
  </si>
  <si>
    <t>2016/2017
04/01 – 03/31</t>
  </si>
  <si>
    <t>2015/2016
04/01 – 03/31</t>
  </si>
  <si>
    <t>2014/2015
04/01 – 03/31</t>
  </si>
  <si>
    <t>T€</t>
  </si>
  <si>
    <t>          thereof domestic</t>
  </si>
  <si>
    <t>         thereof abroad</t>
  </si>
  <si>
    <t>EBITDA</t>
  </si>
  <si>
    <t>Earnings before taxes (EBT)</t>
  </si>
  <si>
    <t>Taxes on income and earnings</t>
  </si>
  <si>
    <t>Tax rate</t>
  </si>
  <si>
    <t>%</t>
  </si>
  <si>
    <t>Group net earnings for the year from continued operations (after minority interests)</t>
  </si>
  <si>
    <t>-</t>
  </si>
  <si>
    <t>Earnings per share</t>
  </si>
  <si>
    <t>€</t>
  </si>
  <si>
    <t>Group net earnings for the year from discontinued operations (after minority interests)</t>
  </si>
  <si>
    <t>Group net earnings for the year from continued and discontinued operations (after minority interests)</t>
  </si>
  <si>
    <r>
      <t>Earnings per share</t>
    </r>
    <r>
      <rPr>
        <vertAlign val="superscript"/>
        <sz val="12"/>
        <color rgb="FF415270"/>
        <rFont val="Arial"/>
        <family val="2"/>
      </rPr>
      <t>1</t>
    </r>
  </si>
  <si>
    <r>
      <t>Investments in tangible assets</t>
    </r>
    <r>
      <rPr>
        <vertAlign val="superscript"/>
        <sz val="12"/>
        <color rgb="FF415270"/>
        <rFont val="Arial"/>
        <family val="2"/>
      </rPr>
      <t>2</t>
    </r>
  </si>
  <si>
    <t>Depreciation on tangible assets</t>
  </si>
  <si>
    <r>
      <t xml:space="preserve">Equity </t>
    </r>
    <r>
      <rPr>
        <vertAlign val="superscript"/>
        <sz val="12"/>
        <color rgb="FF415270"/>
        <rFont val="Arial"/>
        <family val="2"/>
      </rPr>
      <t>3</t>
    </r>
  </si>
  <si>
    <r>
      <t>Balance sheet total</t>
    </r>
    <r>
      <rPr>
        <vertAlign val="superscript"/>
        <sz val="12"/>
        <color rgb="FF415270"/>
        <rFont val="Arial"/>
        <family val="2"/>
      </rPr>
      <t>3</t>
    </r>
  </si>
  <si>
    <r>
      <t>Equity ratio</t>
    </r>
    <r>
      <rPr>
        <vertAlign val="superscript"/>
        <sz val="12"/>
        <color rgb="FF415270"/>
        <rFont val="Arial"/>
        <family val="2"/>
      </rPr>
      <t>3</t>
    </r>
  </si>
  <si>
    <r>
      <t>Employees</t>
    </r>
    <r>
      <rPr>
        <vertAlign val="superscript"/>
        <sz val="12"/>
        <color rgb="FF415270"/>
        <rFont val="Arial"/>
        <family val="2"/>
      </rPr>
      <t xml:space="preserve"> 3</t>
    </r>
  </si>
  <si>
    <t>No.</t>
  </si>
  <si>
    <r>
      <t>          thereof trainees</t>
    </r>
    <r>
      <rPr>
        <vertAlign val="superscript"/>
        <sz val="12"/>
        <color rgb="FF415270"/>
        <rFont val="Arial"/>
        <family val="2"/>
      </rPr>
      <t>3</t>
    </r>
  </si>
  <si>
    <r>
      <t>Share price (XETRA) at the end of the financial year</t>
    </r>
    <r>
      <rPr>
        <vertAlign val="superscript"/>
        <sz val="12"/>
        <color rgb="FF415270"/>
        <rFont val="Arial"/>
        <family val="2"/>
      </rPr>
      <t>1</t>
    </r>
  </si>
  <si>
    <t>Dividend per share</t>
  </si>
  <si>
    <t>Financial years 2013 / 2014 to 2015 / 2016 adjusted according to share split 1 : 3 of Dec. 2016</t>
  </si>
  <si>
    <t>Excluding additions from changes in the scope of consolidation</t>
  </si>
  <si>
    <t>As of the balance sheet date</t>
  </si>
  <si>
    <t>Dividend proposal to the Annual General Meeting 2025</t>
  </si>
  <si>
    <t>2025
01/01 – 12/31</t>
  </si>
  <si>
    <t>0.96</t>
  </si>
  <si>
    <t>60.9</t>
  </si>
  <si>
    <t>14.25</t>
  </si>
  <si>
    <t>0.20*</t>
  </si>
  <si>
    <t>9.6</t>
  </si>
  <si>
    <t>–4,370</t>
  </si>
  <si>
    <t>31.6</t>
  </si>
  <si>
    <t>3.12</t>
  </si>
  <si>
    <t>43.8</t>
  </si>
  <si>
    <t>26.7</t>
  </si>
  <si>
    <t>0.42</t>
  </si>
  <si>
    <t>1.93</t>
  </si>
  <si>
    <t>13.2</t>
  </si>
  <si>
    <r>
      <t>0.10</t>
    </r>
    <r>
      <rPr>
        <vertAlign val="superscript"/>
        <sz val="12"/>
        <color rgb="FF415270"/>
        <rFont val="Arial"/>
        <family val="2"/>
      </rPr>
      <t>4</t>
    </r>
  </si>
  <si>
    <t>18.6</t>
  </si>
  <si>
    <t>0.40</t>
  </si>
  <si>
    <t>1.00</t>
  </si>
  <si>
    <t>59.2</t>
  </si>
  <si>
    <t>62.3</t>
  </si>
  <si>
    <t>58.0</t>
  </si>
  <si>
    <t>24.10</t>
  </si>
  <si>
    <t>31.0</t>
  </si>
  <si>
    <t>2.48</t>
  </si>
  <si>
    <t>56.9</t>
  </si>
  <si>
    <t>25.55</t>
  </si>
  <si>
    <t>0.98</t>
  </si>
  <si>
    <t>37.0</t>
  </si>
  <si>
    <t>0.54</t>
  </si>
  <si>
    <t>58.3</t>
  </si>
  <si>
    <t>18.35</t>
  </si>
  <si>
    <t>0.0</t>
  </si>
  <si>
    <t>1.14</t>
  </si>
  <si>
    <t>2.08</t>
  </si>
  <si>
    <t>2.46</t>
  </si>
  <si>
    <t>1.49</t>
  </si>
  <si>
    <t>0.79</t>
  </si>
  <si>
    <t>1.24</t>
  </si>
  <si>
    <t>-1.53</t>
  </si>
  <si>
    <t>49.5</t>
  </si>
  <si>
    <t>18.86</t>
  </si>
  <si>
    <t>0.23</t>
  </si>
  <si>
    <t>35.3</t>
  </si>
  <si>
    <t>47.7</t>
  </si>
  <si>
    <t>22.75</t>
  </si>
  <si>
    <t>0.9</t>
  </si>
  <si>
    <t>34.0</t>
  </si>
  <si>
    <t>47.9</t>
  </si>
  <si>
    <t>43.0</t>
  </si>
  <si>
    <t>49.2</t>
  </si>
  <si>
    <t>28.50</t>
  </si>
  <si>
    <t>0.6</t>
  </si>
  <si>
    <t>49.3</t>
  </si>
  <si>
    <t>48.7</t>
  </si>
  <si>
    <t>24.96</t>
  </si>
  <si>
    <t>0.35</t>
  </si>
  <si>
    <t>35.8</t>
  </si>
  <si>
    <t>1.62</t>
  </si>
  <si>
    <t>24.71</t>
  </si>
  <si>
    <t>0.67</t>
  </si>
  <si>
    <t>42.4</t>
  </si>
  <si>
    <t>45.3</t>
  </si>
  <si>
    <t>25.46</t>
  </si>
  <si>
    <t>0.58</t>
  </si>
  <si>
    <t>2019
04/01 – 12/31
short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</si>
</sst>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 \ @"/>
    <numFmt numFmtId="165" formatCode="#,##0.0"/>
    <numFmt numFmtId="166" formatCode="0.000"/>
    <numFmt numFmtId="167" formatCode="#,##0.000"/>
    <numFmt numFmtId="172" formatCode="#,##0.0000"/>
    <numFmt numFmtId="173" formatCode="#.##0.000"/>
    <numFmt numFmtId="177" formatCode="#.##0"/>
  </numFmts>
  <fonts count="12">
    <font>
      <sz val="12"/>
      <color theme="1"/>
      <name val="Aptos Narrow"/>
      <family val="2"/>
      <scheme val="minor"/>
    </font>
    <font>
      <sz val="9.5"/>
      <color rgb="FFFF0090"/>
      <name val="Kievit for Aurubis Light"/>
    </font>
    <font>
      <b/>
      <sz val="20"/>
      <color rgb="FF415270"/>
      <name val="Arial"/>
      <family val="2"/>
    </font>
    <font>
      <sz val="10"/>
      <name val="Arial"/>
      <family val="2"/>
    </font>
    <font>
      <b/>
      <sz val="16"/>
      <color rgb="FF415270"/>
      <name val="Arial"/>
      <family val="2"/>
    </font>
    <font>
      <b/>
      <sz val="12"/>
      <color theme="0"/>
      <name val="Arial"/>
      <family val="2"/>
    </font>
    <font>
      <b/>
      <sz val="12"/>
      <color rgb="FF415270"/>
      <name val="Arial"/>
      <family val="2"/>
    </font>
    <font>
      <sz val="12"/>
      <color rgb="FF415270"/>
      <name val="Arial"/>
      <family val="2"/>
    </font>
    <font>
      <sz val="11"/>
      <color theme="1"/>
      <name val="Aptos Narrow"/>
      <family val="2"/>
      <scheme val="minor"/>
    </font>
    <font>
      <vertAlign val="superscript"/>
      <sz val="12"/>
      <color rgb="FF415270"/>
      <name val="Arial"/>
      <family val="2"/>
    </font>
    <font>
      <vertAlign val="superscript"/>
      <sz val="12"/>
      <color rgb="FF415270"/>
      <name val="Aptos Narrow"/>
      <family val="2"/>
      <scheme val="minor"/>
    </font>
    <font>
      <u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15270"/>
        <bgColor indexed="64"/>
      </patternFill>
    </fill>
    <fill>
      <patternFill patternType="solid">
        <fgColor rgb="FFE2FF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6FA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/>
      <right/>
      <top/>
      <bottom style="thin">
        <color rgb="FFE2FF67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415270"/>
      </bottom>
      <diagonal/>
    </border>
    <border>
      <left/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 style="thin">
        <color rgb="FF415270"/>
      </left>
      <right/>
      <top style="thin">
        <color rgb="FF415270"/>
      </top>
      <bottom style="thin">
        <color rgb="FF415270"/>
      </bottom>
      <diagonal/>
    </border>
    <border>
      <left style="thin">
        <color rgb="FF415270"/>
      </left>
      <right style="thin">
        <color theme="0" tint="-0.14999847407452621"/>
      </right>
      <top style="thin">
        <color rgb="FF415270"/>
      </top>
      <bottom style="thin">
        <color rgb="FF415270"/>
      </bottom>
      <diagonal/>
    </border>
  </borders>
  <cellStyleXfs count="5">
    <xf numFmtId="0" fontId="0" fillId="0" borderId="0"/>
    <xf numFmtId="0" fontId="1" fillId="0" borderId="0" applyBorder="0">
      <alignment horizontal="left" wrapText="1"/>
    </xf>
    <xf numFmtId="0" fontId="3" fillId="0" borderId="0"/>
    <xf numFmtId="0" fontId="3" fillId="0" borderId="0"/>
    <xf numFmtId="0" fontId="8" fillId="0" borderId="0"/>
  </cellStyleXfs>
  <cellXfs count="38">
    <xf numFmtId="0" fontId="0" fillId="0" borderId="0" xfId="0"/>
    <xf numFmtId="164" fontId="7" fillId="4" borderId="1" xfId="2" applyNumberFormat="1" applyFont="1" applyFill="1" applyBorder="1" applyAlignment="1">
      <alignment vertical="center"/>
    </xf>
    <xf numFmtId="49" fontId="5" fillId="2" borderId="0" xfId="1" applyNumberFormat="1" applyFont="1" applyFill="1" applyBorder="1" applyAlignment="1">
      <alignment horizontal="right" wrapText="1"/>
    </xf>
    <xf numFmtId="0" fontId="7" fillId="0" borderId="0" xfId="0" applyFont="1"/>
    <xf numFmtId="49" fontId="6" fillId="3" borderId="2" xfId="1" applyNumberFormat="1" applyFont="1" applyFill="1" applyBorder="1" applyAlignment="1">
      <alignment horizontal="right" wrapText="1"/>
    </xf>
    <xf numFmtId="164" fontId="7" fillId="4" borderId="3" xfId="2" applyNumberFormat="1" applyFont="1" applyFill="1" applyBorder="1" applyAlignment="1">
      <alignment vertical="center"/>
    </xf>
    <xf numFmtId="164" fontId="7" fillId="4" borderId="3" xfId="2" applyNumberFormat="1" applyFont="1" applyFill="1" applyBorder="1" applyAlignment="1">
      <alignment horizontal="center" vertical="center"/>
    </xf>
    <xf numFmtId="3" fontId="7" fillId="5" borderId="3" xfId="2" quotePrefix="1" applyNumberFormat="1" applyFont="1" applyFill="1" applyBorder="1" applyAlignment="1">
      <alignment horizontal="right" vertical="center"/>
    </xf>
    <xf numFmtId="3" fontId="7" fillId="4" borderId="3" xfId="2" quotePrefix="1" applyNumberFormat="1" applyFont="1" applyFill="1" applyBorder="1" applyAlignment="1">
      <alignment horizontal="right" vertical="center"/>
    </xf>
    <xf numFmtId="164" fontId="7" fillId="4" borderId="1" xfId="2" applyNumberFormat="1" applyFont="1" applyFill="1" applyBorder="1" applyAlignment="1">
      <alignment horizontal="center" vertical="center"/>
    </xf>
    <xf numFmtId="3" fontId="7" fillId="4" borderId="1" xfId="2" quotePrefix="1" applyNumberFormat="1" applyFont="1" applyFill="1" applyBorder="1" applyAlignment="1">
      <alignment horizontal="right" vertical="center"/>
    </xf>
    <xf numFmtId="165" fontId="7" fillId="4" borderId="1" xfId="2" quotePrefix="1" applyNumberFormat="1" applyFont="1" applyFill="1" applyBorder="1" applyAlignment="1">
      <alignment horizontal="right" vertical="center"/>
    </xf>
    <xf numFmtId="4" fontId="7" fillId="4" borderId="1" xfId="2" quotePrefix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7" fillId="0" borderId="4" xfId="0" applyFont="1" applyBorder="1" applyAlignment="1">
      <alignment horizontal="left" indent="1"/>
    </xf>
    <xf numFmtId="164" fontId="7" fillId="4" borderId="4" xfId="2" applyNumberFormat="1" applyFont="1" applyFill="1" applyBorder="1" applyAlignment="1">
      <alignment horizontal="center" vertical="center"/>
    </xf>
    <xf numFmtId="164" fontId="7" fillId="4" borderId="1" xfId="2" applyNumberFormat="1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2" fontId="7" fillId="4" borderId="1" xfId="2" quotePrefix="1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2" fontId="7" fillId="5" borderId="3" xfId="2" quotePrefix="1" applyNumberFormat="1" applyFont="1" applyFill="1" applyBorder="1" applyAlignment="1">
      <alignment horizontal="right" vertical="center"/>
    </xf>
    <xf numFmtId="166" fontId="7" fillId="5" borderId="3" xfId="2" quotePrefix="1" applyNumberFormat="1" applyFont="1" applyFill="1" applyBorder="1" applyAlignment="1">
      <alignment horizontal="right" vertical="center"/>
    </xf>
    <xf numFmtId="165" fontId="7" fillId="4" borderId="3" xfId="2" quotePrefix="1" applyNumberFormat="1" applyFont="1" applyFill="1" applyBorder="1" applyAlignment="1">
      <alignment horizontal="right" vertical="center"/>
    </xf>
    <xf numFmtId="4" fontId="7" fillId="4" borderId="3" xfId="2" quotePrefix="1" applyNumberFormat="1" applyFont="1" applyFill="1" applyBorder="1" applyAlignment="1">
      <alignment horizontal="right" vertical="center"/>
    </xf>
    <xf numFmtId="0" fontId="2" fillId="0" borderId="0" xfId="1" applyFont="1">
      <alignment horizontal="left" wrapText="1"/>
    </xf>
    <xf numFmtId="0" fontId="4" fillId="0" borderId="0" xfId="1" applyFont="1" applyAlignment="1">
      <alignment horizontal="left"/>
    </xf>
    <xf numFmtId="0" fontId="4" fillId="0" borderId="0" xfId="1" applyFont="1">
      <alignment horizontal="left" wrapText="1"/>
    </xf>
    <xf numFmtId="167" fontId="7" fillId="5" borderId="3" xfId="2" quotePrefix="1" applyNumberFormat="1" applyFont="1" applyFill="1" applyBorder="1" applyAlignment="1">
      <alignment horizontal="right" vertical="center"/>
    </xf>
    <xf numFmtId="167" fontId="7" fillId="4" borderId="3" xfId="2" quotePrefix="1" applyNumberFormat="1" applyFont="1" applyFill="1" applyBorder="1" applyAlignment="1">
      <alignment horizontal="right" vertical="center"/>
    </xf>
    <xf numFmtId="167" fontId="7" fillId="4" borderId="1" xfId="2" quotePrefix="1" applyNumberFormat="1" applyFont="1" applyFill="1" applyBorder="1" applyAlignment="1">
      <alignment horizontal="right" vertical="center"/>
    </xf>
    <xf numFmtId="1" fontId="7" fillId="4" borderId="1" xfId="2" quotePrefix="1" applyNumberFormat="1" applyFont="1" applyFill="1" applyBorder="1" applyAlignment="1">
      <alignment horizontal="right" vertical="center"/>
    </xf>
    <xf numFmtId="172" fontId="7" fillId="4" borderId="1" xfId="2" quotePrefix="1" applyNumberFormat="1" applyFont="1" applyFill="1" applyBorder="1" applyAlignment="1">
      <alignment horizontal="right" vertical="center"/>
    </xf>
    <xf numFmtId="173" fontId="7" fillId="4" borderId="1" xfId="2" quotePrefix="1" applyNumberFormat="1" applyFont="1" applyFill="1" applyBorder="1" applyAlignment="1">
      <alignment horizontal="right" vertical="center"/>
    </xf>
    <xf numFmtId="177" fontId="7" fillId="4" borderId="3" xfId="2" quotePrefix="1" applyNumberFormat="1" applyFont="1" applyFill="1" applyBorder="1" applyAlignment="1">
      <alignment horizontal="right" vertical="center"/>
    </xf>
    <xf numFmtId="177" fontId="7" fillId="4" borderId="1" xfId="2" quotePrefix="1" applyNumberFormat="1" applyFont="1" applyFill="1" applyBorder="1" applyAlignment="1">
      <alignment horizontal="right" vertical="center"/>
    </xf>
  </cellXfs>
  <cellStyles count="5">
    <cellStyle name="Normal" xfId="1" xr:uid="{C70FA3F3-D666-6741-BA2A-10997F81BB53}"/>
    <cellStyle name="Standard" xfId="0" builtinId="0"/>
    <cellStyle name="Standard 2" xfId="2" xr:uid="{F81DDBF4-7507-1E42-9CCA-3E83C9CC3EE5}"/>
    <cellStyle name="Standard 2 2" xfId="4" xr:uid="{732EC0BC-FC1B-184B-9EB7-02AD696BB2E2}"/>
    <cellStyle name="Standard 3" xfId="3" xr:uid="{73D72BB1-71DC-194E-B8D3-15F2255A0A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233C-B33B-1F4D-8A5E-8DA0DC75C2A3}">
  <dimension ref="A1:O39"/>
  <sheetViews>
    <sheetView tabSelected="1" zoomScale="85" workbookViewId="0">
      <selection activeCell="A40" sqref="A40"/>
    </sheetView>
  </sheetViews>
  <sheetFormatPr baseColWidth="10" defaultRowHeight="16"/>
  <cols>
    <col min="1" max="1" width="106" bestFit="1" customWidth="1"/>
    <col min="3" max="3" width="15" customWidth="1"/>
    <col min="4" max="4" width="18.6640625" customWidth="1"/>
    <col min="5" max="5" width="14.83203125" customWidth="1"/>
    <col min="6" max="6" width="15.1640625" customWidth="1"/>
    <col min="7" max="7" width="14.1640625" customWidth="1"/>
    <col min="8" max="8" width="15.83203125" customWidth="1"/>
    <col min="9" max="9" width="21.5" customWidth="1"/>
    <col min="10" max="10" width="17.5" customWidth="1"/>
    <col min="11" max="11" width="18" customWidth="1"/>
    <col min="12" max="12" width="15.1640625" customWidth="1"/>
    <col min="13" max="13" width="14.83203125" customWidth="1"/>
    <col min="14" max="15" width="15.6640625" customWidth="1"/>
  </cols>
  <sheetData>
    <row r="1" spans="1:15" ht="25">
      <c r="A1" s="27" t="s">
        <v>2</v>
      </c>
      <c r="B1" s="27"/>
      <c r="C1" s="27"/>
      <c r="D1" s="27"/>
      <c r="E1" s="27"/>
    </row>
    <row r="2" spans="1:15" ht="20">
      <c r="A2" s="28" t="s">
        <v>3</v>
      </c>
      <c r="B2" s="28"/>
      <c r="C2" s="28"/>
      <c r="D2" s="28"/>
      <c r="E2" s="28"/>
    </row>
    <row r="3" spans="1:15" ht="20">
      <c r="A3" s="29" t="s">
        <v>4</v>
      </c>
      <c r="B3" s="29"/>
      <c r="C3" s="29"/>
      <c r="D3" s="29"/>
      <c r="E3" s="29"/>
    </row>
    <row r="5" spans="1:15" ht="17" customHeight="1"/>
    <row r="6" spans="1:15" ht="51">
      <c r="A6" s="2"/>
      <c r="B6" s="2"/>
      <c r="C6" s="4" t="s">
        <v>45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</row>
    <row r="7" spans="1:15">
      <c r="A7" s="5" t="s">
        <v>0</v>
      </c>
      <c r="B7" s="6" t="s">
        <v>16</v>
      </c>
      <c r="C7" s="30">
        <v>494.97300000000001</v>
      </c>
      <c r="D7" s="31">
        <v>513.80899999999997</v>
      </c>
      <c r="E7" s="31">
        <v>560.72400000000005</v>
      </c>
      <c r="F7" s="31">
        <v>582.27300000000002</v>
      </c>
      <c r="G7" s="31">
        <v>488.05099999999999</v>
      </c>
      <c r="H7" s="36">
        <v>397.22500000000002</v>
      </c>
      <c r="I7" s="31">
        <v>439.61900000000003</v>
      </c>
      <c r="J7" s="8">
        <v>580254</v>
      </c>
      <c r="K7" s="8">
        <v>574532</v>
      </c>
      <c r="L7" s="8">
        <v>547193</v>
      </c>
      <c r="M7" s="8">
        <v>482480</v>
      </c>
      <c r="N7" s="8">
        <v>494014</v>
      </c>
      <c r="O7" s="8">
        <v>451434</v>
      </c>
    </row>
    <row r="8" spans="1:15">
      <c r="A8" s="1" t="s">
        <v>17</v>
      </c>
      <c r="B8" s="9" t="s">
        <v>16</v>
      </c>
      <c r="C8" s="30">
        <v>205.7</v>
      </c>
      <c r="D8" s="31">
        <v>240.13399999999999</v>
      </c>
      <c r="E8" s="32">
        <v>260.97399999999999</v>
      </c>
      <c r="F8" s="32">
        <v>280.988</v>
      </c>
      <c r="G8" s="32">
        <v>252.80600000000001</v>
      </c>
      <c r="H8" s="37">
        <v>212.22499999999999</v>
      </c>
      <c r="I8" s="32">
        <v>258.84399999999999</v>
      </c>
      <c r="J8" s="10">
        <v>353178</v>
      </c>
      <c r="K8" s="10">
        <v>351272</v>
      </c>
      <c r="L8" s="10">
        <v>335981</v>
      </c>
      <c r="M8" s="10">
        <v>302419</v>
      </c>
      <c r="N8" s="10">
        <v>323862</v>
      </c>
      <c r="O8" s="10">
        <v>303597</v>
      </c>
    </row>
    <row r="9" spans="1:15">
      <c r="A9" s="1" t="s">
        <v>18</v>
      </c>
      <c r="B9" s="9" t="s">
        <v>16</v>
      </c>
      <c r="C9" s="30">
        <v>289.27300000000002</v>
      </c>
      <c r="D9" s="31">
        <v>273.67500000000001</v>
      </c>
      <c r="E9" s="32">
        <v>299.75</v>
      </c>
      <c r="F9" s="32">
        <v>301.28500000000003</v>
      </c>
      <c r="G9" s="32">
        <v>235.245</v>
      </c>
      <c r="H9" s="10">
        <f>120307+64693</f>
        <v>185000</v>
      </c>
      <c r="I9" s="32">
        <v>180.77500000000001</v>
      </c>
      <c r="J9" s="10">
        <v>227076</v>
      </c>
      <c r="K9" s="10">
        <v>223260</v>
      </c>
      <c r="L9" s="10">
        <v>211212</v>
      </c>
      <c r="M9" s="10">
        <v>180061</v>
      </c>
      <c r="N9" s="10">
        <f>89317+80835</f>
        <v>170152</v>
      </c>
      <c r="O9" s="10">
        <f>75792+72045</f>
        <v>147837</v>
      </c>
    </row>
    <row r="10" spans="1:15">
      <c r="A10" s="1" t="s">
        <v>19</v>
      </c>
      <c r="B10" s="9" t="s">
        <v>16</v>
      </c>
      <c r="C10" s="30">
        <v>33.78</v>
      </c>
      <c r="D10" s="31">
        <v>36.673000000000002</v>
      </c>
      <c r="E10" s="32">
        <v>59.01</v>
      </c>
      <c r="F10" s="32">
        <v>67.738</v>
      </c>
      <c r="G10" s="32">
        <v>62.188000000000002</v>
      </c>
      <c r="H10" s="10">
        <v>33357</v>
      </c>
      <c r="I10" s="10">
        <v>44035</v>
      </c>
      <c r="J10" s="10">
        <v>68375</v>
      </c>
      <c r="K10" s="10">
        <v>73498</v>
      </c>
      <c r="L10" s="10">
        <v>57404</v>
      </c>
      <c r="M10" s="10">
        <v>49745</v>
      </c>
      <c r="N10" s="10">
        <v>53261</v>
      </c>
      <c r="O10" s="10">
        <v>46171</v>
      </c>
    </row>
    <row r="11" spans="1:15">
      <c r="A11" s="1" t="s">
        <v>1</v>
      </c>
      <c r="B11" s="9" t="s">
        <v>16</v>
      </c>
      <c r="C11" s="30">
        <v>15.496</v>
      </c>
      <c r="D11" s="31">
        <v>15.182</v>
      </c>
      <c r="E11" s="32">
        <v>35.866</v>
      </c>
      <c r="F11" s="32">
        <v>49.433</v>
      </c>
      <c r="G11" s="32">
        <v>44.572000000000003</v>
      </c>
      <c r="H11" s="10">
        <v>16693</v>
      </c>
      <c r="I11" s="32">
        <v>23.47</v>
      </c>
      <c r="J11" s="10">
        <v>42101</v>
      </c>
      <c r="K11" s="10">
        <v>47646</v>
      </c>
      <c r="L11" s="10">
        <v>33789</v>
      </c>
      <c r="M11" s="10">
        <v>22137</v>
      </c>
      <c r="N11" s="10">
        <v>31457</v>
      </c>
      <c r="O11" s="10">
        <v>27300</v>
      </c>
    </row>
    <row r="12" spans="1:15">
      <c r="A12" s="1" t="s">
        <v>20</v>
      </c>
      <c r="B12" s="9" t="s">
        <v>16</v>
      </c>
      <c r="C12" s="30">
        <v>11.367000000000001</v>
      </c>
      <c r="D12" s="31">
        <v>9.9640000000000004</v>
      </c>
      <c r="E12" s="12">
        <v>32.360999999999997</v>
      </c>
      <c r="F12" s="32">
        <v>49.459000000000003</v>
      </c>
      <c r="G12" s="32">
        <v>42.719000000000001</v>
      </c>
      <c r="H12" s="10">
        <v>12889</v>
      </c>
      <c r="I12" s="32">
        <v>21.803999999999998</v>
      </c>
      <c r="J12" s="10">
        <v>39809</v>
      </c>
      <c r="K12" s="10">
        <v>45420</v>
      </c>
      <c r="L12" s="10">
        <v>31861</v>
      </c>
      <c r="M12" s="10">
        <v>19187</v>
      </c>
      <c r="N12" s="10">
        <v>28828</v>
      </c>
      <c r="O12" s="10">
        <v>24553</v>
      </c>
    </row>
    <row r="13" spans="1:15">
      <c r="A13" s="1" t="s">
        <v>21</v>
      </c>
      <c r="B13" s="9" t="s">
        <v>16</v>
      </c>
      <c r="C13" s="24">
        <v>-1.0880000000000001</v>
      </c>
      <c r="D13" s="8" t="s">
        <v>51</v>
      </c>
      <c r="E13" s="32">
        <v>-10.220000000000001</v>
      </c>
      <c r="F13" s="32">
        <v>-13.196</v>
      </c>
      <c r="G13" s="32">
        <v>-13.243</v>
      </c>
      <c r="H13" s="10">
        <v>-6009</v>
      </c>
      <c r="I13" s="32">
        <v>-8.0760000000000005</v>
      </c>
      <c r="J13" s="10">
        <v>-14042</v>
      </c>
      <c r="K13" s="10">
        <v>-15443</v>
      </c>
      <c r="L13" s="10">
        <v>-13690</v>
      </c>
      <c r="M13" s="10">
        <v>-9458</v>
      </c>
      <c r="N13" s="10">
        <v>-10307</v>
      </c>
      <c r="O13" s="10">
        <v>-10401</v>
      </c>
    </row>
    <row r="14" spans="1:15">
      <c r="A14" s="1" t="s">
        <v>22</v>
      </c>
      <c r="B14" s="9" t="s">
        <v>23</v>
      </c>
      <c r="C14" s="7" t="s">
        <v>50</v>
      </c>
      <c r="D14" s="25" t="s">
        <v>54</v>
      </c>
      <c r="E14" s="11" t="s">
        <v>52</v>
      </c>
      <c r="F14" s="11" t="s">
        <v>55</v>
      </c>
      <c r="G14" s="11" t="s">
        <v>67</v>
      </c>
      <c r="H14" s="11">
        <v>46.6</v>
      </c>
      <c r="I14" s="11" t="s">
        <v>72</v>
      </c>
      <c r="J14" s="11" t="s">
        <v>87</v>
      </c>
      <c r="K14" s="11" t="s">
        <v>91</v>
      </c>
      <c r="L14" s="11" t="s">
        <v>93</v>
      </c>
      <c r="M14" s="11" t="s">
        <v>97</v>
      </c>
      <c r="N14" s="11" t="s">
        <v>101</v>
      </c>
      <c r="O14" s="11" t="s">
        <v>105</v>
      </c>
    </row>
    <row r="15" spans="1:15">
      <c r="A15" s="1"/>
      <c r="B15" s="9"/>
      <c r="C15" s="7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"/>
      <c r="B16" s="9"/>
      <c r="C16" s="7"/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" t="s">
        <v>24</v>
      </c>
      <c r="B17" s="9" t="s">
        <v>16</v>
      </c>
      <c r="C17" s="30">
        <v>9.9280000000000008</v>
      </c>
      <c r="D17" s="31">
        <v>4.4390000000000001</v>
      </c>
      <c r="E17" s="32">
        <v>20.885000000000002</v>
      </c>
      <c r="F17" s="32">
        <v>33.823999999999998</v>
      </c>
      <c r="G17" s="32">
        <v>26.876000000000001</v>
      </c>
      <c r="H17" s="10">
        <v>5829</v>
      </c>
      <c r="I17" s="10" t="s">
        <v>25</v>
      </c>
      <c r="J17" s="10" t="s">
        <v>25</v>
      </c>
      <c r="K17" s="10" t="s">
        <v>25</v>
      </c>
      <c r="L17" s="10" t="s">
        <v>25</v>
      </c>
      <c r="M17" s="10" t="s">
        <v>25</v>
      </c>
      <c r="N17" s="10" t="s">
        <v>25</v>
      </c>
      <c r="O17" s="10" t="s">
        <v>25</v>
      </c>
    </row>
    <row r="18" spans="1:15">
      <c r="A18" s="1" t="s">
        <v>26</v>
      </c>
      <c r="B18" s="9" t="s">
        <v>27</v>
      </c>
      <c r="C18" s="7" t="s">
        <v>46</v>
      </c>
      <c r="D18" s="26" t="s">
        <v>56</v>
      </c>
      <c r="E18" s="20" t="s">
        <v>57</v>
      </c>
      <c r="F18" s="12" t="s">
        <v>53</v>
      </c>
      <c r="G18" s="12" t="s">
        <v>68</v>
      </c>
      <c r="H18" s="12" t="s">
        <v>73</v>
      </c>
      <c r="I18" s="10" t="s">
        <v>25</v>
      </c>
      <c r="J18" s="10" t="s">
        <v>25</v>
      </c>
      <c r="K18" s="10" t="s">
        <v>25</v>
      </c>
      <c r="L18" s="10" t="s">
        <v>25</v>
      </c>
      <c r="M18" s="10" t="s">
        <v>25</v>
      </c>
      <c r="N18" s="10" t="s">
        <v>25</v>
      </c>
      <c r="O18" s="10" t="s">
        <v>25</v>
      </c>
    </row>
    <row r="19" spans="1:15">
      <c r="A19" s="1"/>
      <c r="B19" s="9"/>
      <c r="C19" s="7"/>
      <c r="D19" s="8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" t="s">
        <v>28</v>
      </c>
      <c r="B20" s="9" t="s">
        <v>16</v>
      </c>
      <c r="C20" s="7">
        <v>0</v>
      </c>
      <c r="D20" s="8">
        <v>0</v>
      </c>
      <c r="E20" s="10">
        <v>0</v>
      </c>
      <c r="F20" s="10">
        <v>0</v>
      </c>
      <c r="G20" s="10">
        <v>-14</v>
      </c>
      <c r="H20" s="10">
        <v>-22405</v>
      </c>
      <c r="I20" s="10" t="s">
        <v>25</v>
      </c>
      <c r="J20" s="10" t="s">
        <v>25</v>
      </c>
      <c r="K20" s="10" t="s">
        <v>25</v>
      </c>
      <c r="L20" s="10" t="s">
        <v>25</v>
      </c>
      <c r="M20" s="10" t="s">
        <v>25</v>
      </c>
      <c r="N20" s="10" t="s">
        <v>25</v>
      </c>
      <c r="O20" s="10" t="s">
        <v>25</v>
      </c>
    </row>
    <row r="21" spans="1:15">
      <c r="A21" s="1" t="s">
        <v>26</v>
      </c>
      <c r="B21" s="9" t="s">
        <v>27</v>
      </c>
      <c r="C21" s="7">
        <v>0</v>
      </c>
      <c r="D21" s="8">
        <v>0</v>
      </c>
      <c r="E21" s="33">
        <v>0</v>
      </c>
      <c r="F21" s="10">
        <v>-1E-3</v>
      </c>
      <c r="G21" s="10">
        <v>-1E-3</v>
      </c>
      <c r="H21" s="12">
        <v>-2.0699999999999998</v>
      </c>
      <c r="I21" s="10" t="s">
        <v>25</v>
      </c>
      <c r="J21" s="10" t="s">
        <v>25</v>
      </c>
      <c r="K21" s="10" t="s">
        <v>25</v>
      </c>
      <c r="L21" s="10" t="s">
        <v>25</v>
      </c>
      <c r="M21" s="10" t="s">
        <v>25</v>
      </c>
      <c r="N21" s="10" t="s">
        <v>25</v>
      </c>
      <c r="O21" s="10" t="s">
        <v>25</v>
      </c>
    </row>
    <row r="22" spans="1:15">
      <c r="A22" s="1"/>
      <c r="B22" s="9"/>
      <c r="C22" s="7"/>
      <c r="D22" s="8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" t="s">
        <v>29</v>
      </c>
      <c r="B23" s="9" t="s">
        <v>16</v>
      </c>
      <c r="C23" s="30">
        <v>9.9280000000000008</v>
      </c>
      <c r="D23" s="31">
        <v>4.4390000000000001</v>
      </c>
      <c r="E23" s="32">
        <v>20.885000000000002</v>
      </c>
      <c r="F23" s="32">
        <v>33.823999999999998</v>
      </c>
      <c r="G23" s="32">
        <v>26.861999999999998</v>
      </c>
      <c r="H23" s="10">
        <v>-16576</v>
      </c>
      <c r="I23" s="10">
        <v>12386</v>
      </c>
      <c r="J23" s="10">
        <v>22582</v>
      </c>
      <c r="K23" s="10">
        <v>26598</v>
      </c>
      <c r="L23" s="10">
        <v>16099</v>
      </c>
      <c r="M23" s="10">
        <v>7890</v>
      </c>
      <c r="N23" s="10">
        <v>16127</v>
      </c>
      <c r="O23" s="10">
        <v>12350</v>
      </c>
    </row>
    <row r="24" spans="1:15" ht="18">
      <c r="A24" s="13" t="s">
        <v>30</v>
      </c>
      <c r="B24" s="9" t="s">
        <v>27</v>
      </c>
      <c r="C24" s="23" t="s">
        <v>46</v>
      </c>
      <c r="D24" s="26" t="s">
        <v>56</v>
      </c>
      <c r="E24" s="12" t="s">
        <v>57</v>
      </c>
      <c r="F24" s="20" t="s">
        <v>53</v>
      </c>
      <c r="G24" s="12" t="s">
        <v>68</v>
      </c>
      <c r="H24" s="12" t="s">
        <v>83</v>
      </c>
      <c r="I24" s="20" t="s">
        <v>77</v>
      </c>
      <c r="J24" s="12" t="s">
        <v>78</v>
      </c>
      <c r="K24" s="20" t="s">
        <v>79</v>
      </c>
      <c r="L24" s="12" t="s">
        <v>80</v>
      </c>
      <c r="M24" s="12" t="s">
        <v>81</v>
      </c>
      <c r="N24" s="12" t="s">
        <v>102</v>
      </c>
      <c r="O24" s="12" t="s">
        <v>82</v>
      </c>
    </row>
    <row r="25" spans="1:15">
      <c r="A25" s="1"/>
      <c r="B25" s="9"/>
      <c r="C25" s="7"/>
      <c r="D25" s="8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8">
      <c r="A26" s="14" t="s">
        <v>31</v>
      </c>
      <c r="B26" s="15" t="s">
        <v>16</v>
      </c>
      <c r="C26" s="30">
        <v>16.992000000000001</v>
      </c>
      <c r="D26" s="31">
        <v>11.356</v>
      </c>
      <c r="E26" s="32">
        <v>20.135999999999999</v>
      </c>
      <c r="F26" s="32">
        <v>15.577</v>
      </c>
      <c r="G26" s="32">
        <v>12.67</v>
      </c>
      <c r="H26" s="10">
        <v>7907</v>
      </c>
      <c r="I26" s="10">
        <v>15838</v>
      </c>
      <c r="J26" s="10">
        <v>23354</v>
      </c>
      <c r="K26" s="10">
        <v>23838</v>
      </c>
      <c r="L26" s="10">
        <v>24638</v>
      </c>
      <c r="M26" s="10">
        <v>19788</v>
      </c>
      <c r="N26" s="10">
        <v>23974</v>
      </c>
      <c r="O26" s="10">
        <v>29525</v>
      </c>
    </row>
    <row r="27" spans="1:15">
      <c r="A27" s="16" t="s">
        <v>32</v>
      </c>
      <c r="B27" s="15" t="s">
        <v>16</v>
      </c>
      <c r="C27" s="30">
        <v>18.283999999999999</v>
      </c>
      <c r="D27" s="8">
        <v>21491</v>
      </c>
      <c r="E27" s="32">
        <v>23.143999999999998</v>
      </c>
      <c r="F27" s="32">
        <v>18.305</v>
      </c>
      <c r="G27" s="32">
        <v>17.616</v>
      </c>
      <c r="H27" s="10">
        <v>13346</v>
      </c>
      <c r="I27" s="10">
        <v>17487</v>
      </c>
      <c r="J27" s="10">
        <v>19415</v>
      </c>
      <c r="K27" s="10">
        <v>19081</v>
      </c>
      <c r="L27" s="10">
        <v>17989</v>
      </c>
      <c r="M27" s="10">
        <v>24009</v>
      </c>
      <c r="N27" s="10">
        <v>16940</v>
      </c>
      <c r="O27" s="10">
        <v>15475</v>
      </c>
    </row>
    <row r="28" spans="1:15" ht="18">
      <c r="A28" s="17" t="s">
        <v>33</v>
      </c>
      <c r="B28" s="9" t="s">
        <v>16</v>
      </c>
      <c r="C28" s="30">
        <v>272.62099999999998</v>
      </c>
      <c r="D28" s="31">
        <v>270.08699999999999</v>
      </c>
      <c r="E28" s="32">
        <v>277.654</v>
      </c>
      <c r="F28" s="32">
        <v>274.70600000000002</v>
      </c>
      <c r="G28" s="32">
        <v>255.73400000000001</v>
      </c>
      <c r="H28" s="10">
        <v>227770</v>
      </c>
      <c r="I28" s="10">
        <v>250428</v>
      </c>
      <c r="J28" s="10">
        <v>250567</v>
      </c>
      <c r="K28" s="10">
        <v>244261</v>
      </c>
      <c r="L28" s="10">
        <v>224265</v>
      </c>
      <c r="M28" s="10">
        <v>214095</v>
      </c>
      <c r="N28" s="10">
        <v>195773</v>
      </c>
      <c r="O28" s="10">
        <v>182803</v>
      </c>
    </row>
    <row r="29" spans="1:15" ht="18">
      <c r="A29" s="18" t="s">
        <v>34</v>
      </c>
      <c r="B29" s="9" t="s">
        <v>16</v>
      </c>
      <c r="C29" s="30">
        <v>447.35</v>
      </c>
      <c r="D29" s="31">
        <v>433.31599999999997</v>
      </c>
      <c r="E29" s="32">
        <v>468.96199999999999</v>
      </c>
      <c r="F29" s="32">
        <v>473.91300000000001</v>
      </c>
      <c r="G29" s="32">
        <v>449.53500000000003</v>
      </c>
      <c r="H29" s="10">
        <v>390821</v>
      </c>
      <c r="I29" s="10">
        <v>506099</v>
      </c>
      <c r="J29" s="10">
        <v>525486</v>
      </c>
      <c r="K29" s="10">
        <v>509513</v>
      </c>
      <c r="L29" s="10">
        <v>456256</v>
      </c>
      <c r="M29" s="10">
        <v>439915</v>
      </c>
      <c r="N29" s="10">
        <v>410175</v>
      </c>
      <c r="O29" s="10">
        <v>403739</v>
      </c>
    </row>
    <row r="30" spans="1:15" ht="18">
      <c r="A30" s="19" t="s">
        <v>35</v>
      </c>
      <c r="B30" s="9" t="s">
        <v>23</v>
      </c>
      <c r="C30" s="7" t="s">
        <v>47</v>
      </c>
      <c r="D30" s="25" t="s">
        <v>64</v>
      </c>
      <c r="E30" s="11" t="s">
        <v>63</v>
      </c>
      <c r="F30" s="11" t="s">
        <v>65</v>
      </c>
      <c r="G30" s="11" t="s">
        <v>69</v>
      </c>
      <c r="H30" s="11" t="s">
        <v>74</v>
      </c>
      <c r="I30" s="11" t="s">
        <v>84</v>
      </c>
      <c r="J30" s="11" t="s">
        <v>88</v>
      </c>
      <c r="K30" s="11" t="s">
        <v>92</v>
      </c>
      <c r="L30" s="11" t="s">
        <v>94</v>
      </c>
      <c r="M30" s="11" t="s">
        <v>98</v>
      </c>
      <c r="N30" s="11" t="s">
        <v>88</v>
      </c>
      <c r="O30" s="11" t="s">
        <v>106</v>
      </c>
    </row>
    <row r="31" spans="1:15" ht="18">
      <c r="A31" s="13" t="s">
        <v>36</v>
      </c>
      <c r="B31" s="9" t="s">
        <v>37</v>
      </c>
      <c r="C31" s="30">
        <v>1.6619999999999999</v>
      </c>
      <c r="D31" s="31">
        <v>1.6419999999999999</v>
      </c>
      <c r="E31" s="32">
        <v>1.899</v>
      </c>
      <c r="F31" s="32">
        <v>1.841</v>
      </c>
      <c r="G31" s="32">
        <v>1.7829999999999999</v>
      </c>
      <c r="H31" s="10">
        <v>1695</v>
      </c>
      <c r="I31" s="10">
        <v>2718</v>
      </c>
      <c r="J31" s="10">
        <v>2684</v>
      </c>
      <c r="K31" s="10">
        <v>2662</v>
      </c>
      <c r="L31" s="10">
        <v>2489</v>
      </c>
      <c r="M31" s="10">
        <v>2535</v>
      </c>
      <c r="N31" s="10">
        <v>2537</v>
      </c>
      <c r="O31" s="10">
        <v>2465</v>
      </c>
    </row>
    <row r="32" spans="1:15" ht="18">
      <c r="A32" s="19" t="s">
        <v>38</v>
      </c>
      <c r="B32" s="9" t="s">
        <v>37</v>
      </c>
      <c r="C32" s="7">
        <v>32</v>
      </c>
      <c r="D32" s="8">
        <v>38</v>
      </c>
      <c r="E32" s="10">
        <v>50</v>
      </c>
      <c r="F32" s="10">
        <v>60</v>
      </c>
      <c r="G32" s="10">
        <v>66</v>
      </c>
      <c r="H32" s="10">
        <v>63</v>
      </c>
      <c r="I32" s="10">
        <v>130</v>
      </c>
      <c r="J32" s="10">
        <v>108</v>
      </c>
      <c r="K32" s="10">
        <v>134</v>
      </c>
      <c r="L32" s="10">
        <v>134</v>
      </c>
      <c r="M32" s="10">
        <v>138</v>
      </c>
      <c r="N32" s="10">
        <v>153</v>
      </c>
      <c r="O32" s="10">
        <v>156</v>
      </c>
    </row>
    <row r="33" spans="1:15" ht="18">
      <c r="A33" s="19" t="s">
        <v>39</v>
      </c>
      <c r="B33" s="9" t="s">
        <v>27</v>
      </c>
      <c r="C33" s="7" t="s">
        <v>48</v>
      </c>
      <c r="D33" s="26" t="s">
        <v>58</v>
      </c>
      <c r="E33" s="12" t="s">
        <v>60</v>
      </c>
      <c r="F33" s="34" t="s">
        <v>66</v>
      </c>
      <c r="G33" s="12" t="s">
        <v>70</v>
      </c>
      <c r="H33" s="12" t="s">
        <v>75</v>
      </c>
      <c r="I33" s="12" t="s">
        <v>85</v>
      </c>
      <c r="J33" s="12" t="s">
        <v>89</v>
      </c>
      <c r="K33" s="12" t="s">
        <v>89</v>
      </c>
      <c r="L33" s="12" t="s">
        <v>95</v>
      </c>
      <c r="M33" s="12" t="s">
        <v>99</v>
      </c>
      <c r="N33" s="12" t="s">
        <v>103</v>
      </c>
      <c r="O33" s="12" t="s">
        <v>107</v>
      </c>
    </row>
    <row r="34" spans="1:15" ht="18">
      <c r="A34" s="1" t="s">
        <v>40</v>
      </c>
      <c r="B34" s="9" t="s">
        <v>27</v>
      </c>
      <c r="C34" s="7" t="s">
        <v>49</v>
      </c>
      <c r="D34" s="8" t="s">
        <v>59</v>
      </c>
      <c r="E34" s="20" t="s">
        <v>61</v>
      </c>
      <c r="F34" s="12" t="s">
        <v>62</v>
      </c>
      <c r="G34" s="12" t="s">
        <v>71</v>
      </c>
      <c r="H34" s="35" t="s">
        <v>76</v>
      </c>
      <c r="I34" s="12" t="s">
        <v>86</v>
      </c>
      <c r="J34" s="12" t="s">
        <v>90</v>
      </c>
      <c r="K34" s="12" t="s">
        <v>90</v>
      </c>
      <c r="L34" s="12" t="s">
        <v>96</v>
      </c>
      <c r="M34" s="12" t="s">
        <v>100</v>
      </c>
      <c r="N34" s="12" t="s">
        <v>104</v>
      </c>
      <c r="O34" s="12" t="s">
        <v>108</v>
      </c>
    </row>
    <row r="36" spans="1:15" ht="19">
      <c r="B36" s="21">
        <v>1</v>
      </c>
      <c r="C36" s="21"/>
      <c r="D36" s="3" t="s">
        <v>41</v>
      </c>
    </row>
    <row r="37" spans="1:15" ht="19">
      <c r="A37" s="22"/>
      <c r="B37" s="21">
        <v>2</v>
      </c>
      <c r="C37" s="21"/>
      <c r="D37" s="3" t="s">
        <v>42</v>
      </c>
    </row>
    <row r="38" spans="1:15" ht="19">
      <c r="B38" s="21">
        <v>3</v>
      </c>
      <c r="C38" s="21"/>
      <c r="D38" s="3" t="s">
        <v>43</v>
      </c>
    </row>
    <row r="39" spans="1:15" ht="19">
      <c r="B39" s="21">
        <v>4</v>
      </c>
      <c r="C39" s="21"/>
      <c r="D39" s="3" t="s">
        <v>44</v>
      </c>
    </row>
  </sheetData>
  <mergeCells count="3">
    <mergeCell ref="A1:E1"/>
    <mergeCell ref="A2:E2"/>
    <mergeCell ref="A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10-year-overview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Shakhanova</dc:creator>
  <cp:lastModifiedBy>Mia Rahe</cp:lastModifiedBy>
  <dcterms:created xsi:type="dcterms:W3CDTF">2025-04-24T11:48:35Z</dcterms:created>
  <dcterms:modified xsi:type="dcterms:W3CDTF">2026-04-15T11:46:44Z</dcterms:modified>
</cp:coreProperties>
</file>