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Grosshirn/01_KUNDEN_AKTIV/Gesco/01_GB-QB-HV/01_GB_2024/09_Online/05_Webdaten/Excels/Einzelne Tabellen/EN/"/>
    </mc:Choice>
  </mc:AlternateContent>
  <xr:revisionPtr revIDLastSave="0" documentId="13_ncr:1_{966A588C-92FD-F842-8E63-B94B9B7F16FE}" xr6:coauthVersionLast="47" xr6:coauthVersionMax="47" xr10:uidLastSave="{00000000-0000-0000-0000-000000000000}"/>
  <bookViews>
    <workbookView xWindow="-26820" yWindow="-6840" windowWidth="25620" windowHeight="17740" activeTab="1" xr2:uid="{B3CFF8B4-2FD5-1743-9C4B-2584B24AB29F}"/>
  </bookViews>
  <sheets>
    <sheet name="Assets" sheetId="4" r:id="rId1"/>
    <sheet name="Equity and Liabilitie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" l="1"/>
  <c r="D17" i="5"/>
  <c r="D8" i="5"/>
  <c r="D10" i="5" s="1"/>
  <c r="D25" i="5" s="1"/>
  <c r="D14" i="4"/>
  <c r="D18" i="4" s="1"/>
  <c r="D9" i="4"/>
  <c r="D12" i="4" s="1"/>
  <c r="D19" i="4" s="1"/>
</calcChain>
</file>

<file path=xl/sharedStrings.xml><?xml version="1.0" encoding="utf-8"?>
<sst xmlns="http://schemas.openxmlformats.org/spreadsheetml/2006/main" count="50" uniqueCount="44">
  <si>
    <t>in T€</t>
  </si>
  <si>
    <t>GESCO SE Geschäftsbericht 2024</t>
  </si>
  <si>
    <t>Anhang</t>
  </si>
  <si>
    <t>31.12.2024</t>
  </si>
  <si>
    <t>31.12.2023</t>
  </si>
  <si>
    <t>18, 19</t>
  </si>
  <si>
    <t>19, 20</t>
  </si>
  <si>
    <t>Verbindlichkeiten aus Lieferungen und Leistungen und übrige Verbindlichkeiten</t>
  </si>
  <si>
    <t>Consolidated Balance Sheet
Assets</t>
  </si>
  <si>
    <t>in thousand €</t>
  </si>
  <si>
    <t>Notes</t>
  </si>
  <si>
    <t>12/31/2024</t>
  </si>
  <si>
    <t>12/31/2023</t>
  </si>
  <si>
    <t>Tangible assets</t>
  </si>
  <si>
    <t>Right-of-use assets</t>
  </si>
  <si>
    <t>Goodwill</t>
  </si>
  <si>
    <t>Other intangible assets</t>
  </si>
  <si>
    <t>Other financial assets</t>
  </si>
  <si>
    <t>At-equity valued investments</t>
  </si>
  <si>
    <t>Deferred tax assets</t>
  </si>
  <si>
    <t>Non-current assets</t>
  </si>
  <si>
    <t>Inventories</t>
  </si>
  <si>
    <t>Trade receivables</t>
  </si>
  <si>
    <t>Income tax receivables</t>
  </si>
  <si>
    <t>Cash and cash equivalents</t>
  </si>
  <si>
    <t>Current assets</t>
  </si>
  <si>
    <t>Total assets</t>
  </si>
  <si>
    <t>Consolidated Balance Sheet
Equity and Liabilities</t>
  </si>
  <si>
    <t>Subscribed capital</t>
  </si>
  <si>
    <t>Capital reserve</t>
  </si>
  <si>
    <t>Accumulated earnings for the period and other reserves</t>
  </si>
  <si>
    <t>Equity attributable to shareholders</t>
  </si>
  <si>
    <t>Non-controlling interests</t>
  </si>
  <si>
    <t>Total equity</t>
  </si>
  <si>
    <t>Financial liabilities</t>
  </si>
  <si>
    <t>Other provisions</t>
  </si>
  <si>
    <t>Other liabilities</t>
  </si>
  <si>
    <t>Lease liabilities</t>
  </si>
  <si>
    <t>Deferred tax liabilities</t>
  </si>
  <si>
    <t>Pension provisions</t>
  </si>
  <si>
    <t>Non-current liabilities</t>
  </si>
  <si>
    <t>Income tax liabilities</t>
  </si>
  <si>
    <t>Current liabilities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</si>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</sst>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9.5"/>
      <color rgb="FFFF0090"/>
      <name val="Kievit for Aurubis Light"/>
    </font>
    <font>
      <sz val="10"/>
      <name val="Arial"/>
      <family val="2"/>
    </font>
    <font>
      <b/>
      <sz val="20"/>
      <color rgb="FF415270"/>
      <name val="Arial"/>
      <family val="2"/>
    </font>
    <font>
      <sz val="10"/>
      <color rgb="FF415270"/>
      <name val="Arial"/>
      <family val="2"/>
    </font>
    <font>
      <b/>
      <sz val="16"/>
      <color rgb="FF415270"/>
      <name val="Arial"/>
      <family val="2"/>
    </font>
    <font>
      <sz val="12"/>
      <color rgb="FF415270"/>
      <name val="Arial"/>
      <family val="2"/>
    </font>
    <font>
      <b/>
      <sz val="12"/>
      <color rgb="FF41527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6FA"/>
        <bgColor indexed="64"/>
      </patternFill>
    </fill>
    <fill>
      <patternFill patternType="solid">
        <fgColor rgb="FFE2FF67"/>
        <bgColor indexed="64"/>
      </patternFill>
    </fill>
    <fill>
      <patternFill patternType="solid">
        <fgColor rgb="FF41527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/>
      <right style="thin">
        <color theme="0" tint="-0.14999847407452621"/>
      </right>
      <top style="thin">
        <color rgb="FF415270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rgb="FF415270"/>
      </bottom>
      <diagonal/>
    </border>
    <border>
      <left/>
      <right/>
      <top style="thin">
        <color rgb="FF415270"/>
      </top>
      <bottom/>
      <diagonal/>
    </border>
    <border>
      <left style="thin">
        <color theme="0" tint="-0.14999847407452621"/>
      </left>
      <right/>
      <top/>
      <bottom style="thin">
        <color rgb="FF415270"/>
      </bottom>
      <diagonal/>
    </border>
    <border>
      <left/>
      <right/>
      <top/>
      <bottom style="thin">
        <color rgb="FF415270"/>
      </bottom>
      <diagonal/>
    </border>
  </borders>
  <cellStyleXfs count="4">
    <xf numFmtId="0" fontId="0" fillId="0" borderId="0"/>
    <xf numFmtId="0" fontId="1" fillId="0" borderId="0" applyBorder="0">
      <alignment horizontal="left" wrapText="1"/>
    </xf>
    <xf numFmtId="0" fontId="2" fillId="0" borderId="0"/>
    <xf numFmtId="0" fontId="2" fillId="0" borderId="0"/>
  </cellStyleXfs>
  <cellXfs count="67">
    <xf numFmtId="0" fontId="0" fillId="0" borderId="0" xfId="0"/>
    <xf numFmtId="0" fontId="8" fillId="4" borderId="0" xfId="1" applyFont="1" applyFill="1" applyBorder="1">
      <alignment horizontal="left" wrapText="1"/>
    </xf>
    <xf numFmtId="49" fontId="7" fillId="3" borderId="0" xfId="1" applyNumberFormat="1" applyFont="1" applyFill="1" applyBorder="1" applyAlignment="1">
      <alignment horizontal="right" wrapText="1"/>
    </xf>
    <xf numFmtId="49" fontId="8" fillId="4" borderId="8" xfId="1" applyNumberFormat="1" applyFont="1" applyFill="1" applyBorder="1" applyAlignment="1">
      <alignment horizontal="right" wrapText="1"/>
    </xf>
    <xf numFmtId="3" fontId="6" fillId="0" borderId="4" xfId="3" applyNumberFormat="1" applyFont="1" applyBorder="1" applyAlignment="1">
      <alignment horizontal="center" vertical="center"/>
    </xf>
    <xf numFmtId="3" fontId="6" fillId="0" borderId="5" xfId="3" applyNumberFormat="1" applyFont="1" applyBorder="1" applyAlignment="1">
      <alignment horizontal="center" vertical="center"/>
    </xf>
    <xf numFmtId="3" fontId="6" fillId="0" borderId="7" xfId="3" applyNumberFormat="1" applyFont="1" applyBorder="1" applyAlignment="1">
      <alignment horizontal="center" vertical="center"/>
    </xf>
    <xf numFmtId="3" fontId="6" fillId="0" borderId="6" xfId="3" quotePrefix="1" applyNumberFormat="1" applyFont="1" applyBorder="1" applyAlignment="1">
      <alignment horizontal="center" vertical="center"/>
    </xf>
    <xf numFmtId="3" fontId="6" fillId="0" borderId="5" xfId="3" quotePrefix="1" applyNumberFormat="1" applyFont="1" applyBorder="1" applyAlignment="1">
      <alignment horizontal="center" vertical="center"/>
    </xf>
    <xf numFmtId="3" fontId="6" fillId="0" borderId="7" xfId="3" quotePrefix="1" applyNumberFormat="1" applyFont="1" applyBorder="1" applyAlignment="1">
      <alignment horizontal="center" vertical="center"/>
    </xf>
    <xf numFmtId="3" fontId="7" fillId="0" borderId="6" xfId="3" applyNumberFormat="1" applyFont="1" applyBorder="1" applyAlignment="1">
      <alignment horizontal="center" vertical="center"/>
    </xf>
    <xf numFmtId="3" fontId="6" fillId="0" borderId="6" xfId="3" applyNumberFormat="1" applyFont="1" applyBorder="1" applyAlignment="1">
      <alignment horizontal="center" vertical="center"/>
    </xf>
    <xf numFmtId="3" fontId="7" fillId="5" borderId="5" xfId="3" applyNumberFormat="1" applyFont="1" applyFill="1" applyBorder="1" applyAlignment="1">
      <alignment horizontal="center" vertical="center"/>
    </xf>
    <xf numFmtId="3" fontId="6" fillId="2" borderId="3" xfId="3" applyNumberFormat="1" applyFont="1" applyFill="1" applyBorder="1" applyAlignment="1">
      <alignment vertical="center"/>
    </xf>
    <xf numFmtId="3" fontId="6" fillId="2" borderId="2" xfId="3" applyNumberFormat="1" applyFont="1" applyFill="1" applyBorder="1" applyAlignment="1">
      <alignment vertical="center"/>
    </xf>
    <xf numFmtId="3" fontId="6" fillId="2" borderId="1" xfId="3" applyNumberFormat="1" applyFont="1" applyFill="1" applyBorder="1" applyAlignment="1">
      <alignment vertical="center"/>
    </xf>
    <xf numFmtId="3" fontId="7" fillId="2" borderId="2" xfId="3" applyNumberFormat="1" applyFont="1" applyFill="1" applyBorder="1" applyAlignment="1">
      <alignment vertical="center"/>
    </xf>
    <xf numFmtId="3" fontId="6" fillId="0" borderId="6" xfId="3" applyNumberFormat="1" applyFont="1" applyBorder="1" applyAlignment="1">
      <alignment vertical="center"/>
    </xf>
    <xf numFmtId="3" fontId="6" fillId="0" borderId="5" xfId="3" applyNumberFormat="1" applyFont="1" applyBorder="1" applyAlignment="1">
      <alignment vertical="center"/>
    </xf>
    <xf numFmtId="3" fontId="6" fillId="0" borderId="7" xfId="3" applyNumberFormat="1" applyFont="1" applyBorder="1" applyAlignment="1">
      <alignment vertical="center"/>
    </xf>
    <xf numFmtId="3" fontId="7" fillId="0" borderId="5" xfId="3" applyNumberFormat="1" applyFont="1" applyBorder="1" applyAlignment="1">
      <alignment vertical="center"/>
    </xf>
    <xf numFmtId="3" fontId="7" fillId="5" borderId="4" xfId="3" applyNumberFormat="1" applyFont="1" applyFill="1" applyBorder="1" applyAlignment="1">
      <alignment vertical="center"/>
    </xf>
    <xf numFmtId="3" fontId="7" fillId="5" borderId="5" xfId="3" applyNumberFormat="1" applyFont="1" applyFill="1" applyBorder="1" applyAlignment="1">
      <alignment vertical="center"/>
    </xf>
    <xf numFmtId="3" fontId="6" fillId="5" borderId="5" xfId="3" applyNumberFormat="1" applyFont="1" applyFill="1" applyBorder="1" applyAlignment="1">
      <alignment vertical="center"/>
    </xf>
    <xf numFmtId="3" fontId="6" fillId="5" borderId="6" xfId="3" applyNumberFormat="1" applyFont="1" applyFill="1" applyBorder="1" applyAlignment="1">
      <alignment vertical="center"/>
    </xf>
    <xf numFmtId="3" fontId="6" fillId="5" borderId="7" xfId="3" applyNumberFormat="1" applyFont="1" applyFill="1" applyBorder="1" applyAlignment="1">
      <alignment vertical="center"/>
    </xf>
    <xf numFmtId="3" fontId="6" fillId="2" borderId="4" xfId="3" applyNumberFormat="1" applyFont="1" applyFill="1" applyBorder="1" applyAlignment="1">
      <alignment vertical="center"/>
    </xf>
    <xf numFmtId="3" fontId="6" fillId="2" borderId="5" xfId="3" applyNumberFormat="1" applyFont="1" applyFill="1" applyBorder="1" applyAlignment="1">
      <alignment vertical="center"/>
    </xf>
    <xf numFmtId="3" fontId="6" fillId="2" borderId="7" xfId="3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horizontal="center" wrapText="1"/>
    </xf>
    <xf numFmtId="0" fontId="8" fillId="4" borderId="10" xfId="1" applyFont="1" applyFill="1" applyBorder="1" applyAlignment="1">
      <alignment horizontal="left" wrapText="1" indent="1"/>
    </xf>
    <xf numFmtId="0" fontId="8" fillId="4" borderId="11" xfId="1" applyFont="1" applyFill="1" applyBorder="1" applyAlignment="1">
      <alignment horizontal="center" wrapText="1"/>
    </xf>
    <xf numFmtId="0" fontId="3" fillId="0" borderId="0" xfId="1" applyFont="1">
      <alignment horizontal="left" wrapText="1"/>
    </xf>
    <xf numFmtId="0" fontId="5" fillId="0" borderId="0" xfId="1" applyFont="1">
      <alignment horizontal="left" wrapText="1"/>
    </xf>
    <xf numFmtId="0" fontId="2" fillId="0" borderId="0" xfId="2"/>
    <xf numFmtId="0" fontId="4" fillId="0" borderId="0" xfId="2" applyFont="1"/>
    <xf numFmtId="0" fontId="9" fillId="0" borderId="0" xfId="2" applyFont="1"/>
    <xf numFmtId="3" fontId="7" fillId="5" borderId="5" xfId="2" applyNumberFormat="1" applyFont="1" applyFill="1" applyBorder="1" applyAlignment="1">
      <alignment vertical="center"/>
    </xf>
    <xf numFmtId="3" fontId="6" fillId="5" borderId="4" xfId="2" applyNumberFormat="1" applyFont="1" applyFill="1" applyBorder="1" applyAlignment="1">
      <alignment horizontal="center" vertical="center"/>
    </xf>
    <xf numFmtId="0" fontId="2" fillId="0" borderId="9" xfId="2" applyBorder="1"/>
    <xf numFmtId="0" fontId="2" fillId="0" borderId="2" xfId="2" applyBorder="1"/>
    <xf numFmtId="0" fontId="6" fillId="0" borderId="8" xfId="2" applyFont="1" applyBorder="1"/>
    <xf numFmtId="49" fontId="6" fillId="5" borderId="4" xfId="2" applyNumberFormat="1" applyFont="1" applyFill="1" applyBorder="1" applyAlignment="1">
      <alignment horizontal="center" vertical="center"/>
    </xf>
    <xf numFmtId="0" fontId="6" fillId="0" borderId="1" xfId="2" applyFont="1" applyBorder="1"/>
    <xf numFmtId="49" fontId="6" fillId="5" borderId="5" xfId="2" applyNumberFormat="1" applyFont="1" applyFill="1" applyBorder="1" applyAlignment="1">
      <alignment horizontal="center" vertical="center"/>
    </xf>
    <xf numFmtId="0" fontId="7" fillId="0" borderId="1" xfId="2" applyFont="1" applyBorder="1"/>
    <xf numFmtId="1" fontId="7" fillId="5" borderId="5" xfId="2" quotePrefix="1" applyNumberFormat="1" applyFont="1" applyFill="1" applyBorder="1" applyAlignment="1">
      <alignment horizontal="center" vertical="center"/>
    </xf>
    <xf numFmtId="3" fontId="7" fillId="2" borderId="5" xfId="2" applyNumberFormat="1" applyFont="1" applyFill="1" applyBorder="1" applyAlignment="1">
      <alignment vertical="center"/>
    </xf>
    <xf numFmtId="1" fontId="6" fillId="5" borderId="5" xfId="2" quotePrefix="1" applyNumberFormat="1" applyFont="1" applyFill="1" applyBorder="1" applyAlignment="1">
      <alignment horizontal="center" vertical="center"/>
    </xf>
    <xf numFmtId="1" fontId="6" fillId="5" borderId="7" xfId="2" quotePrefix="1" applyNumberFormat="1" applyFont="1" applyFill="1" applyBorder="1" applyAlignment="1">
      <alignment horizontal="center" vertical="center"/>
    </xf>
    <xf numFmtId="3" fontId="7" fillId="5" borderId="7" xfId="2" applyNumberFormat="1" applyFont="1" applyFill="1" applyBorder="1" applyAlignment="1">
      <alignment vertical="center"/>
    </xf>
    <xf numFmtId="3" fontId="6" fillId="2" borderId="5" xfId="2" applyNumberFormat="1" applyFont="1" applyFill="1" applyBorder="1" applyAlignment="1">
      <alignment vertical="center"/>
    </xf>
    <xf numFmtId="3" fontId="6" fillId="5" borderId="5" xfId="2" applyNumberFormat="1" applyFont="1" applyFill="1" applyBorder="1" applyAlignment="1">
      <alignment vertical="center"/>
    </xf>
    <xf numFmtId="0" fontId="6" fillId="0" borderId="3" xfId="2" applyFont="1" applyBorder="1"/>
    <xf numFmtId="0" fontId="6" fillId="0" borderId="2" xfId="2" applyFont="1" applyBorder="1"/>
    <xf numFmtId="3" fontId="6" fillId="2" borderId="7" xfId="2" applyNumberFormat="1" applyFont="1" applyFill="1" applyBorder="1" applyAlignment="1">
      <alignment vertical="center"/>
    </xf>
    <xf numFmtId="3" fontId="6" fillId="5" borderId="7" xfId="2" applyNumberFormat="1" applyFont="1" applyFill="1" applyBorder="1" applyAlignment="1">
      <alignment vertical="center"/>
    </xf>
    <xf numFmtId="1" fontId="6" fillId="5" borderId="4" xfId="2" quotePrefix="1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vertical="center"/>
    </xf>
    <xf numFmtId="3" fontId="6" fillId="5" borderId="4" xfId="2" applyNumberFormat="1" applyFont="1" applyFill="1" applyBorder="1" applyAlignment="1">
      <alignment vertical="center"/>
    </xf>
    <xf numFmtId="0" fontId="7" fillId="0" borderId="2" xfId="2" applyFont="1" applyBorder="1"/>
    <xf numFmtId="49" fontId="7" fillId="5" borderId="7" xfId="2" applyNumberFormat="1" applyFont="1" applyFill="1" applyBorder="1" applyAlignment="1">
      <alignment horizontal="center" vertical="center"/>
    </xf>
    <xf numFmtId="3" fontId="7" fillId="2" borderId="7" xfId="2" applyNumberFormat="1" applyFont="1" applyFill="1" applyBorder="1" applyAlignment="1">
      <alignment vertical="center"/>
    </xf>
    <xf numFmtId="0" fontId="7" fillId="0" borderId="3" xfId="2" applyFont="1" applyBorder="1"/>
    <xf numFmtId="49" fontId="7" fillId="5" borderId="4" xfId="2" applyNumberFormat="1" applyFont="1" applyFill="1" applyBorder="1" applyAlignment="1">
      <alignment horizontal="center" vertical="center"/>
    </xf>
    <xf numFmtId="3" fontId="7" fillId="2" borderId="4" xfId="2" applyNumberFormat="1" applyFont="1" applyFill="1" applyBorder="1" applyAlignment="1">
      <alignment vertical="center"/>
    </xf>
    <xf numFmtId="3" fontId="7" fillId="5" borderId="4" xfId="2" applyNumberFormat="1" applyFont="1" applyFill="1" applyBorder="1" applyAlignment="1">
      <alignment vertical="center"/>
    </xf>
  </cellXfs>
  <cellStyles count="4">
    <cellStyle name="Normal" xfId="1" xr:uid="{EF756337-BAE1-4041-9491-4C66584606F6}"/>
    <cellStyle name="Standard" xfId="0" builtinId="0"/>
    <cellStyle name="Standard 2" xfId="2" xr:uid="{BBCC6108-06A8-FA4C-8F72-40F336D3C47A}"/>
    <cellStyle name="Standard 3" xfId="3" xr:uid="{34F452AC-92BF-1F44-A232-1F7147E09303}"/>
  </cellStyles>
  <dxfs count="0"/>
  <tableStyles count="0" defaultTableStyle="TableStyleMedium2" defaultPivotStyle="PivotStyleLight16"/>
  <colors>
    <mruColors>
      <color rgb="FF415270"/>
      <color rgb="FFF3F6FA"/>
      <color rgb="FFE2FF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F0AF7-14A7-4E4E-B152-948FC56A595A}">
  <dimension ref="A1:D20"/>
  <sheetViews>
    <sheetView showRuler="0" zoomScale="101" zoomScaleNormal="180" workbookViewId="0">
      <selection activeCell="F15" sqref="F15"/>
    </sheetView>
  </sheetViews>
  <sheetFormatPr baseColWidth="10" defaultColWidth="12.83203125" defaultRowHeight="13"/>
  <cols>
    <col min="1" max="1" width="73" style="34" customWidth="1"/>
    <col min="2" max="3" width="16.83203125" style="34" customWidth="1"/>
    <col min="4" max="16384" width="12.83203125" style="34"/>
  </cols>
  <sheetData>
    <row r="1" spans="1:4" ht="30" customHeight="1">
      <c r="A1" s="32" t="s">
        <v>1</v>
      </c>
      <c r="B1" s="32"/>
      <c r="C1" s="32"/>
      <c r="D1" s="32"/>
    </row>
    <row r="2" spans="1:4" ht="44" customHeight="1">
      <c r="A2" s="33" t="s">
        <v>8</v>
      </c>
      <c r="B2" s="33"/>
      <c r="C2" s="33"/>
      <c r="D2" s="33"/>
    </row>
    <row r="3" spans="1:4">
      <c r="A3" s="35"/>
      <c r="B3" s="35"/>
      <c r="C3" s="35"/>
    </row>
    <row r="4" spans="1:4" ht="33" customHeight="1">
      <c r="A4" s="1" t="s">
        <v>9</v>
      </c>
      <c r="B4" s="29" t="s">
        <v>10</v>
      </c>
      <c r="C4" s="2" t="s">
        <v>11</v>
      </c>
      <c r="D4" s="3" t="s">
        <v>12</v>
      </c>
    </row>
    <row r="5" spans="1:4" ht="16">
      <c r="A5" s="23" t="s">
        <v>13</v>
      </c>
      <c r="B5" s="4">
        <v>19</v>
      </c>
      <c r="C5" s="13">
        <v>80798</v>
      </c>
      <c r="D5" s="17">
        <v>92288</v>
      </c>
    </row>
    <row r="6" spans="1:4" ht="16">
      <c r="A6" s="24" t="s">
        <v>14</v>
      </c>
      <c r="B6" s="5" t="s">
        <v>5</v>
      </c>
      <c r="C6" s="14">
        <v>16688</v>
      </c>
      <c r="D6" s="18">
        <v>17286</v>
      </c>
    </row>
    <row r="7" spans="1:4" ht="16">
      <c r="A7" s="23" t="s">
        <v>15</v>
      </c>
      <c r="B7" s="5" t="s">
        <v>6</v>
      </c>
      <c r="C7" s="14">
        <v>38988</v>
      </c>
      <c r="D7" s="19">
        <v>38848</v>
      </c>
    </row>
    <row r="8" spans="1:4" ht="16">
      <c r="A8" s="25" t="s">
        <v>16</v>
      </c>
      <c r="B8" s="6">
        <v>19</v>
      </c>
      <c r="C8" s="14">
        <v>18044</v>
      </c>
      <c r="D8" s="17">
        <v>21198</v>
      </c>
    </row>
    <row r="9" spans="1:4" ht="16">
      <c r="A9" s="23" t="s">
        <v>17</v>
      </c>
      <c r="B9" s="7">
        <v>25</v>
      </c>
      <c r="C9" s="14">
        <v>17044</v>
      </c>
      <c r="D9" s="17">
        <f>9794+156</f>
        <v>9950</v>
      </c>
    </row>
    <row r="10" spans="1:4" ht="16">
      <c r="A10" s="17" t="s">
        <v>18</v>
      </c>
      <c r="B10" s="8">
        <v>21</v>
      </c>
      <c r="C10" s="27">
        <v>1825</v>
      </c>
      <c r="D10" s="18">
        <v>2920</v>
      </c>
    </row>
    <row r="11" spans="1:4" ht="16">
      <c r="A11" s="23" t="s">
        <v>19</v>
      </c>
      <c r="B11" s="9">
        <v>22</v>
      </c>
      <c r="C11" s="13">
        <v>4657</v>
      </c>
      <c r="D11" s="19">
        <v>5030</v>
      </c>
    </row>
    <row r="12" spans="1:4" s="36" customFormat="1" ht="16">
      <c r="A12" s="22" t="s">
        <v>20</v>
      </c>
      <c r="B12" s="10"/>
      <c r="C12" s="16">
        <v>178044</v>
      </c>
      <c r="D12" s="20">
        <f>SUM(D5:D11)</f>
        <v>187520</v>
      </c>
    </row>
    <row r="13" spans="1:4" ht="16">
      <c r="A13" s="23" t="s">
        <v>21</v>
      </c>
      <c r="B13" s="11">
        <v>23</v>
      </c>
      <c r="C13" s="15">
        <v>144300</v>
      </c>
      <c r="D13" s="17">
        <v>163639</v>
      </c>
    </row>
    <row r="14" spans="1:4" ht="16">
      <c r="A14" s="23" t="s">
        <v>22</v>
      </c>
      <c r="B14" s="11">
        <v>24</v>
      </c>
      <c r="C14" s="15">
        <v>66668</v>
      </c>
      <c r="D14" s="18">
        <f>72879</f>
        <v>72879</v>
      </c>
    </row>
    <row r="15" spans="1:4" ht="16">
      <c r="A15" s="23" t="s">
        <v>17</v>
      </c>
      <c r="B15" s="11">
        <v>25</v>
      </c>
      <c r="C15" s="14">
        <v>8668</v>
      </c>
      <c r="D15" s="18">
        <v>4971</v>
      </c>
    </row>
    <row r="16" spans="1:4" ht="16">
      <c r="A16" s="23" t="s">
        <v>23</v>
      </c>
      <c r="B16" s="5">
        <v>26</v>
      </c>
      <c r="C16" s="15">
        <v>2346</v>
      </c>
      <c r="D16" s="18">
        <v>5489</v>
      </c>
    </row>
    <row r="17" spans="1:4" ht="16">
      <c r="A17" s="23" t="s">
        <v>24</v>
      </c>
      <c r="B17" s="8">
        <v>27</v>
      </c>
      <c r="C17" s="15">
        <v>33290</v>
      </c>
      <c r="D17" s="18">
        <v>34464</v>
      </c>
    </row>
    <row r="18" spans="1:4" ht="16">
      <c r="A18" s="22" t="s">
        <v>25</v>
      </c>
      <c r="B18" s="12"/>
      <c r="C18" s="16">
        <v>255272</v>
      </c>
      <c r="D18" s="21">
        <f>SUM(D13:D17)</f>
        <v>281442</v>
      </c>
    </row>
    <row r="19" spans="1:4" ht="16">
      <c r="A19" s="37" t="s">
        <v>26</v>
      </c>
      <c r="B19" s="38"/>
      <c r="C19" s="16">
        <v>433316</v>
      </c>
      <c r="D19" s="22">
        <f>D12+D18</f>
        <v>468962</v>
      </c>
    </row>
    <row r="20" spans="1:4">
      <c r="B20" s="39"/>
      <c r="C20" s="40"/>
      <c r="D20" s="39"/>
    </row>
  </sheetData>
  <mergeCells count="2">
    <mergeCell ref="A1:D1"/>
    <mergeCell ref="A2:D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539-6961-1A4A-A887-DF7A3885FA09}">
  <dimension ref="A1:D25"/>
  <sheetViews>
    <sheetView tabSelected="1" topLeftCell="A3" zoomScale="111" zoomScaleNormal="101" workbookViewId="0">
      <selection activeCell="F23" sqref="F23"/>
    </sheetView>
  </sheetViews>
  <sheetFormatPr baseColWidth="10" defaultRowHeight="13"/>
  <cols>
    <col min="1" max="1" width="73" style="34" customWidth="1"/>
    <col min="2" max="3" width="16.83203125" style="34" customWidth="1"/>
    <col min="4" max="16384" width="10.83203125" style="34"/>
  </cols>
  <sheetData>
    <row r="1" spans="1:4" ht="28" customHeight="1">
      <c r="A1" s="32" t="s">
        <v>1</v>
      </c>
      <c r="B1" s="32"/>
      <c r="C1" s="32"/>
      <c r="D1" s="32"/>
    </row>
    <row r="2" spans="1:4" ht="49" customHeight="1">
      <c r="A2" s="33" t="s">
        <v>27</v>
      </c>
      <c r="B2" s="33"/>
      <c r="C2" s="33"/>
      <c r="D2" s="33"/>
    </row>
    <row r="4" spans="1:4" ht="26" customHeight="1">
      <c r="A4" s="30" t="s">
        <v>0</v>
      </c>
      <c r="B4" s="31" t="s">
        <v>2</v>
      </c>
      <c r="C4" s="2" t="s">
        <v>3</v>
      </c>
      <c r="D4" s="3" t="s">
        <v>4</v>
      </c>
    </row>
    <row r="5" spans="1:4" ht="16">
      <c r="A5" s="41" t="s">
        <v>28</v>
      </c>
      <c r="B5" s="42"/>
      <c r="C5" s="26">
        <v>10354</v>
      </c>
      <c r="D5" s="24">
        <v>10828</v>
      </c>
    </row>
    <row r="6" spans="1:4" ht="16">
      <c r="A6" s="43" t="s">
        <v>29</v>
      </c>
      <c r="B6" s="44"/>
      <c r="C6" s="27">
        <v>72433</v>
      </c>
      <c r="D6" s="23">
        <v>72433</v>
      </c>
    </row>
    <row r="7" spans="1:4" ht="16">
      <c r="A7" s="43" t="s">
        <v>30</v>
      </c>
      <c r="B7" s="44"/>
      <c r="C7" s="27">
        <v>181563</v>
      </c>
      <c r="D7" s="23">
        <v>188458</v>
      </c>
    </row>
    <row r="8" spans="1:4" s="36" customFormat="1" ht="16">
      <c r="A8" s="45" t="s">
        <v>31</v>
      </c>
      <c r="B8" s="46">
        <v>28</v>
      </c>
      <c r="C8" s="47">
        <v>264350</v>
      </c>
      <c r="D8" s="37">
        <f>SUM(D5:D7)</f>
        <v>271719</v>
      </c>
    </row>
    <row r="9" spans="1:4" ht="16">
      <c r="A9" s="43" t="s">
        <v>32</v>
      </c>
      <c r="B9" s="48">
        <v>28</v>
      </c>
      <c r="C9" s="27">
        <v>5737</v>
      </c>
      <c r="D9" s="23">
        <v>5935</v>
      </c>
    </row>
    <row r="10" spans="1:4" ht="16">
      <c r="A10" s="45" t="s">
        <v>33</v>
      </c>
      <c r="B10" s="49"/>
      <c r="C10" s="47">
        <v>270087</v>
      </c>
      <c r="D10" s="50">
        <f>+D8+D9</f>
        <v>277654</v>
      </c>
    </row>
    <row r="11" spans="1:4" ht="16">
      <c r="A11" s="41" t="s">
        <v>34</v>
      </c>
      <c r="B11" s="48">
        <v>31</v>
      </c>
      <c r="C11" s="51">
        <v>25795</v>
      </c>
      <c r="D11" s="52">
        <v>32754</v>
      </c>
    </row>
    <row r="12" spans="1:4" ht="16">
      <c r="A12" s="53" t="s">
        <v>35</v>
      </c>
      <c r="B12" s="48">
        <v>30</v>
      </c>
      <c r="C12" s="51">
        <v>522</v>
      </c>
      <c r="D12" s="52">
        <v>682</v>
      </c>
    </row>
    <row r="13" spans="1:4" ht="16">
      <c r="A13" s="54" t="s">
        <v>36</v>
      </c>
      <c r="B13" s="49">
        <v>33</v>
      </c>
      <c r="C13" s="55">
        <v>394</v>
      </c>
      <c r="D13" s="56">
        <v>833</v>
      </c>
    </row>
    <row r="14" spans="1:4" ht="16">
      <c r="A14" s="54" t="s">
        <v>37</v>
      </c>
      <c r="B14" s="48">
        <v>37</v>
      </c>
      <c r="C14" s="51">
        <v>14255</v>
      </c>
      <c r="D14" s="52">
        <v>14272</v>
      </c>
    </row>
    <row r="15" spans="1:4" ht="16">
      <c r="A15" s="54" t="s">
        <v>38</v>
      </c>
      <c r="B15" s="57">
        <v>22</v>
      </c>
      <c r="C15" s="58">
        <v>6049</v>
      </c>
      <c r="D15" s="59">
        <v>6004</v>
      </c>
    </row>
    <row r="16" spans="1:4" ht="16">
      <c r="A16" s="54" t="s">
        <v>39</v>
      </c>
      <c r="B16" s="57">
        <v>29</v>
      </c>
      <c r="C16" s="58">
        <v>8615</v>
      </c>
      <c r="D16" s="59">
        <v>8656</v>
      </c>
    </row>
    <row r="17" spans="1:4" s="36" customFormat="1" ht="16">
      <c r="A17" s="60" t="s">
        <v>40</v>
      </c>
      <c r="B17" s="61"/>
      <c r="C17" s="62">
        <v>55630</v>
      </c>
      <c r="D17" s="50">
        <f>SUM(D11:D16)</f>
        <v>63201</v>
      </c>
    </row>
    <row r="18" spans="1:4" ht="16">
      <c r="A18" s="43" t="s">
        <v>7</v>
      </c>
      <c r="B18" s="48">
        <v>32</v>
      </c>
      <c r="C18" s="27">
        <v>15021</v>
      </c>
      <c r="D18" s="23">
        <v>11817</v>
      </c>
    </row>
    <row r="19" spans="1:4" ht="16">
      <c r="A19" s="43" t="s">
        <v>34</v>
      </c>
      <c r="B19" s="48">
        <v>31</v>
      </c>
      <c r="C19" s="27">
        <v>31472</v>
      </c>
      <c r="D19" s="23">
        <v>54314</v>
      </c>
    </row>
    <row r="20" spans="1:4" ht="16">
      <c r="A20" s="53" t="s">
        <v>37</v>
      </c>
      <c r="B20" s="48">
        <v>37</v>
      </c>
      <c r="C20" s="27">
        <v>3360</v>
      </c>
      <c r="D20" s="23">
        <v>3735</v>
      </c>
    </row>
    <row r="21" spans="1:4" ht="16">
      <c r="A21" s="54" t="s">
        <v>35</v>
      </c>
      <c r="B21" s="49">
        <v>30</v>
      </c>
      <c r="C21" s="28">
        <v>7327</v>
      </c>
      <c r="D21" s="25">
        <v>7052</v>
      </c>
    </row>
    <row r="22" spans="1:4" ht="16">
      <c r="A22" s="54" t="s">
        <v>41</v>
      </c>
      <c r="B22" s="48">
        <v>26</v>
      </c>
      <c r="C22" s="27">
        <v>4877</v>
      </c>
      <c r="D22" s="23">
        <v>13214</v>
      </c>
    </row>
    <row r="23" spans="1:4" ht="16">
      <c r="A23" s="43" t="s">
        <v>36</v>
      </c>
      <c r="B23" s="48">
        <v>33</v>
      </c>
      <c r="C23" s="27">
        <v>45542</v>
      </c>
      <c r="D23" s="23">
        <v>37975</v>
      </c>
    </row>
    <row r="24" spans="1:4" s="36" customFormat="1" ht="16">
      <c r="A24" s="63" t="s">
        <v>42</v>
      </c>
      <c r="B24" s="64"/>
      <c r="C24" s="65">
        <v>107599</v>
      </c>
      <c r="D24" s="66">
        <f>D18+D19+D20+D21+D22+D23</f>
        <v>128107</v>
      </c>
    </row>
    <row r="25" spans="1:4" s="36" customFormat="1" ht="16">
      <c r="A25" s="45" t="s">
        <v>43</v>
      </c>
      <c r="B25" s="64"/>
      <c r="C25" s="65">
        <v>433316</v>
      </c>
      <c r="D25" s="66">
        <f>+D10+D17+D24</f>
        <v>468962</v>
      </c>
    </row>
  </sheetData>
  <mergeCells count="2">
    <mergeCell ref="A1:D1"/>
    <mergeCell ref="A2:D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Assets</vt:lpstr>
      <vt:lpstr>Equity and Liabilities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Mayer</dc:creator>
  <cp:lastModifiedBy>Alina Shakhanova</cp:lastModifiedBy>
  <dcterms:created xsi:type="dcterms:W3CDTF">2024-12-03T10:32:00Z</dcterms:created>
  <dcterms:modified xsi:type="dcterms:W3CDTF">2025-04-24T12:39:23Z</dcterms:modified>
</cp:coreProperties>
</file>