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Grosshirn/01_KUNDEN_AKTIV/Gesco/01_GB-QB-HV/01_GB_2024/09_Online/05_Webdaten/Excels/Einzelne Tabellen/"/>
    </mc:Choice>
  </mc:AlternateContent>
  <xr:revisionPtr revIDLastSave="0" documentId="13_ncr:1_{2CABEB37-0F64-FC4F-85C7-EE62C83C3CE0}" xr6:coauthVersionLast="47" xr6:coauthVersionMax="47" xr10:uidLastSave="{00000000-0000-0000-0000-000000000000}"/>
  <bookViews>
    <workbookView xWindow="-37760" yWindow="-7340" windowWidth="27560" windowHeight="18880" xr2:uid="{B3CFF8B4-2FD5-1743-9C4B-2584B24AB29F}"/>
  </bookViews>
  <sheets>
    <sheet name="Aktiva" sheetId="4" r:id="rId1"/>
    <sheet name="Passiva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5" l="1"/>
  <c r="D17" i="5"/>
  <c r="D8" i="5"/>
  <c r="D10" i="5" s="1"/>
  <c r="D25" i="5" s="1"/>
  <c r="D18" i="4"/>
  <c r="D14" i="4"/>
  <c r="D9" i="4"/>
  <c r="D12" i="4" s="1"/>
  <c r="D19" i="4" s="1"/>
</calcChain>
</file>

<file path=xl/sharedStrings.xml><?xml version="1.0" encoding="utf-8"?>
<sst xmlns="http://schemas.openxmlformats.org/spreadsheetml/2006/main" count="50" uniqueCount="40">
  <si>
    <t>in T€</t>
  </si>
  <si>
    <t>GESCO SE Geschäftsbericht 2024</t>
  </si>
  <si>
    <t>Anhang</t>
  </si>
  <si>
    <t>31.12.2024</t>
  </si>
  <si>
    <t>31.12.2023</t>
  </si>
  <si>
    <t>Sachanlagen</t>
  </si>
  <si>
    <t>Nutzungsrechte</t>
  </si>
  <si>
    <t>18, 19</t>
  </si>
  <si>
    <t>Geschäfts- und Firmenwert</t>
  </si>
  <si>
    <t>19, 20</t>
  </si>
  <si>
    <t>Sonstige immaterielle Vermögenswerte</t>
  </si>
  <si>
    <t>Sonstige finanzielle Vermögenswerte</t>
  </si>
  <si>
    <t>At-equity-bewertete Anteile</t>
  </si>
  <si>
    <t>Latente Steueransprüche</t>
  </si>
  <si>
    <t>Langfristige Vermögenswerte</t>
  </si>
  <si>
    <t xml:space="preserve">Vorräte </t>
  </si>
  <si>
    <t xml:space="preserve">Forderungen aus Lieferungen und Leistungen </t>
  </si>
  <si>
    <t>Forderungen aus Ertragsteuern</t>
  </si>
  <si>
    <t>Zahlungsmittel und Zahlungsmitteläquivalente</t>
  </si>
  <si>
    <t>Kurzfristige Vermögenswerte</t>
  </si>
  <si>
    <t>Summe Aktiva</t>
  </si>
  <si>
    <t>Gezeichnetes Kapital</t>
  </si>
  <si>
    <t>Kapitalrücklage</t>
  </si>
  <si>
    <t>Eigenkapital der Anteilseigner</t>
  </si>
  <si>
    <t>Nicht beherrschende Anteile</t>
  </si>
  <si>
    <t>Gesamtes Eigenkapital</t>
  </si>
  <si>
    <t>Finanzschulden</t>
  </si>
  <si>
    <t>Sonstige Rückstellungen</t>
  </si>
  <si>
    <t>Sonstige Verbindlichkeiten</t>
  </si>
  <si>
    <t>Leasingverbindlichkeiten</t>
  </si>
  <si>
    <t>Latente Steuerschulden</t>
  </si>
  <si>
    <t>Pensionsrückstellungen</t>
  </si>
  <si>
    <t>Langfristige Schulden</t>
  </si>
  <si>
    <t>Verbindlichkeiten aus Lieferungen und Leistungen und übrige Verbindlichkeiten</t>
  </si>
  <si>
    <t>Ertragsteuerverbindlichkeiten</t>
  </si>
  <si>
    <t>Kurzfristige Schulden</t>
  </si>
  <si>
    <t>Summe Passiva</t>
  </si>
  <si>
    <t xml:space="preserve">Kumuliertes Periodenergebnis und übrige Rücklagen </t>
  </si>
  <si>
    <t>Konzernbilanz
Vermögenswerte</t>
  </si>
  <si>
    <t>Konzernbilanz
Eigenkapital und Schulden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</si>
</sst>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\ @"/>
    <numFmt numFmtId="165" formatCode="\ \ \ \ @"/>
  </numFmts>
  <fonts count="9">
    <font>
      <sz val="10"/>
      <name val="Arial"/>
      <family val="2"/>
    </font>
    <font>
      <sz val="9.5"/>
      <color rgb="FFFF0090"/>
      <name val="Kievit for Aurubis Light"/>
    </font>
    <font>
      <sz val="10"/>
      <name val="Arial"/>
      <family val="2"/>
    </font>
    <font>
      <b/>
      <sz val="20"/>
      <color rgb="FF415270"/>
      <name val="Arial"/>
      <family val="2"/>
    </font>
    <font>
      <sz val="10"/>
      <color rgb="FF415270"/>
      <name val="Arial"/>
      <family val="2"/>
    </font>
    <font>
      <b/>
      <sz val="16"/>
      <color rgb="FF415270"/>
      <name val="Arial"/>
      <family val="2"/>
    </font>
    <font>
      <sz val="12"/>
      <color rgb="FF415270"/>
      <name val="Arial"/>
      <family val="2"/>
    </font>
    <font>
      <b/>
      <sz val="12"/>
      <color rgb="FF415270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3F6FA"/>
        <bgColor indexed="64"/>
      </patternFill>
    </fill>
    <fill>
      <patternFill patternType="solid">
        <fgColor rgb="FFE2FF67"/>
        <bgColor indexed="64"/>
      </patternFill>
    </fill>
    <fill>
      <patternFill patternType="solid">
        <fgColor rgb="FF41527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14999847407452621"/>
      </right>
      <top style="thin">
        <color rgb="FF415270"/>
      </top>
      <bottom style="thin">
        <color rgb="FF415270"/>
      </bottom>
      <diagonal/>
    </border>
    <border>
      <left/>
      <right style="thin">
        <color theme="0" tint="-0.14999847407452621"/>
      </right>
      <top style="thin">
        <color rgb="FF415270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rgb="FF41527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415270"/>
      </top>
      <bottom style="thin">
        <color rgb="FF41527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41527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rgb="FF415270"/>
      </bottom>
      <diagonal/>
    </border>
    <border>
      <left/>
      <right/>
      <top style="thin">
        <color rgb="FF415270"/>
      </top>
      <bottom/>
      <diagonal/>
    </border>
    <border>
      <left style="thin">
        <color theme="0" tint="-0.14999847407452621"/>
      </left>
      <right/>
      <top/>
      <bottom/>
      <diagonal/>
    </border>
  </borders>
  <cellStyleXfs count="4">
    <xf numFmtId="0" fontId="0" fillId="0" borderId="0"/>
    <xf numFmtId="0" fontId="1" fillId="0" borderId="0" applyBorder="0">
      <alignment horizontal="left" wrapText="1"/>
    </xf>
    <xf numFmtId="0" fontId="2" fillId="0" borderId="0"/>
    <xf numFmtId="0" fontId="2" fillId="0" borderId="0"/>
  </cellStyleXfs>
  <cellXfs count="64">
    <xf numFmtId="0" fontId="0" fillId="0" borderId="0" xfId="0"/>
    <xf numFmtId="0" fontId="8" fillId="4" borderId="0" xfId="1" applyFont="1" applyFill="1" applyBorder="1">
      <alignment horizontal="left" wrapText="1"/>
    </xf>
    <xf numFmtId="49" fontId="7" fillId="3" borderId="0" xfId="1" applyNumberFormat="1" applyFont="1" applyFill="1" applyBorder="1" applyAlignment="1">
      <alignment horizontal="right" wrapText="1"/>
    </xf>
    <xf numFmtId="49" fontId="8" fillId="4" borderId="8" xfId="1" applyNumberFormat="1" applyFont="1" applyFill="1" applyBorder="1" applyAlignment="1">
      <alignment horizontal="right" wrapText="1"/>
    </xf>
    <xf numFmtId="3" fontId="6" fillId="0" borderId="4" xfId="3" applyNumberFormat="1" applyFont="1" applyBorder="1" applyAlignment="1">
      <alignment horizontal="center" vertical="center"/>
    </xf>
    <xf numFmtId="3" fontId="6" fillId="0" borderId="5" xfId="3" applyNumberFormat="1" applyFont="1" applyBorder="1" applyAlignment="1">
      <alignment horizontal="center" vertical="center"/>
    </xf>
    <xf numFmtId="3" fontId="6" fillId="0" borderId="7" xfId="3" applyNumberFormat="1" applyFont="1" applyBorder="1" applyAlignment="1">
      <alignment horizontal="center" vertical="center"/>
    </xf>
    <xf numFmtId="3" fontId="6" fillId="0" borderId="6" xfId="3" quotePrefix="1" applyNumberFormat="1" applyFont="1" applyBorder="1" applyAlignment="1">
      <alignment horizontal="center" vertical="center"/>
    </xf>
    <xf numFmtId="3" fontId="6" fillId="0" borderId="5" xfId="3" quotePrefix="1" applyNumberFormat="1" applyFont="1" applyBorder="1" applyAlignment="1">
      <alignment horizontal="center" vertical="center"/>
    </xf>
    <xf numFmtId="3" fontId="6" fillId="0" borderId="7" xfId="3" quotePrefix="1" applyNumberFormat="1" applyFont="1" applyBorder="1" applyAlignment="1">
      <alignment horizontal="center" vertical="center"/>
    </xf>
    <xf numFmtId="3" fontId="7" fillId="0" borderId="6" xfId="3" applyNumberFormat="1" applyFont="1" applyBorder="1" applyAlignment="1">
      <alignment horizontal="center" vertical="center"/>
    </xf>
    <xf numFmtId="3" fontId="6" fillId="0" borderId="6" xfId="3" applyNumberFormat="1" applyFont="1" applyBorder="1" applyAlignment="1">
      <alignment horizontal="center" vertical="center"/>
    </xf>
    <xf numFmtId="3" fontId="7" fillId="5" borderId="5" xfId="3" applyNumberFormat="1" applyFont="1" applyFill="1" applyBorder="1" applyAlignment="1">
      <alignment horizontal="center" vertical="center"/>
    </xf>
    <xf numFmtId="3" fontId="6" fillId="2" borderId="3" xfId="3" applyNumberFormat="1" applyFont="1" applyFill="1" applyBorder="1" applyAlignment="1">
      <alignment vertical="center"/>
    </xf>
    <xf numFmtId="3" fontId="6" fillId="2" borderId="2" xfId="3" applyNumberFormat="1" applyFont="1" applyFill="1" applyBorder="1" applyAlignment="1">
      <alignment vertical="center"/>
    </xf>
    <xf numFmtId="3" fontId="6" fillId="2" borderId="1" xfId="3" applyNumberFormat="1" applyFont="1" applyFill="1" applyBorder="1" applyAlignment="1">
      <alignment vertical="center"/>
    </xf>
    <xf numFmtId="3" fontId="7" fillId="2" borderId="2" xfId="3" applyNumberFormat="1" applyFont="1" applyFill="1" applyBorder="1" applyAlignment="1">
      <alignment vertical="center"/>
    </xf>
    <xf numFmtId="3" fontId="6" fillId="0" borderId="6" xfId="3" applyNumberFormat="1" applyFont="1" applyBorder="1" applyAlignment="1">
      <alignment vertical="center"/>
    </xf>
    <xf numFmtId="3" fontId="6" fillId="0" borderId="5" xfId="3" applyNumberFormat="1" applyFont="1" applyBorder="1" applyAlignment="1">
      <alignment vertical="center"/>
    </xf>
    <xf numFmtId="3" fontId="6" fillId="0" borderId="7" xfId="3" applyNumberFormat="1" applyFont="1" applyBorder="1" applyAlignment="1">
      <alignment vertical="center"/>
    </xf>
    <xf numFmtId="3" fontId="7" fillId="0" borderId="5" xfId="3" applyNumberFormat="1" applyFont="1" applyBorder="1" applyAlignment="1">
      <alignment vertical="center"/>
    </xf>
    <xf numFmtId="3" fontId="7" fillId="5" borderId="4" xfId="3" applyNumberFormat="1" applyFont="1" applyFill="1" applyBorder="1" applyAlignment="1">
      <alignment vertical="center"/>
    </xf>
    <xf numFmtId="3" fontId="7" fillId="5" borderId="5" xfId="3" applyNumberFormat="1" applyFont="1" applyFill="1" applyBorder="1" applyAlignment="1">
      <alignment vertical="center"/>
    </xf>
    <xf numFmtId="3" fontId="6" fillId="5" borderId="5" xfId="3" applyNumberFormat="1" applyFont="1" applyFill="1" applyBorder="1" applyAlignment="1">
      <alignment vertical="center"/>
    </xf>
    <xf numFmtId="3" fontId="6" fillId="5" borderId="6" xfId="3" applyNumberFormat="1" applyFont="1" applyFill="1" applyBorder="1" applyAlignment="1">
      <alignment vertical="center"/>
    </xf>
    <xf numFmtId="3" fontId="6" fillId="5" borderId="7" xfId="3" applyNumberFormat="1" applyFont="1" applyFill="1" applyBorder="1" applyAlignment="1">
      <alignment vertical="center"/>
    </xf>
    <xf numFmtId="3" fontId="7" fillId="5" borderId="6" xfId="3" applyNumberFormat="1" applyFont="1" applyFill="1" applyBorder="1" applyAlignment="1">
      <alignment vertical="center"/>
    </xf>
    <xf numFmtId="3" fontId="6" fillId="2" borderId="4" xfId="3" applyNumberFormat="1" applyFont="1" applyFill="1" applyBorder="1" applyAlignment="1">
      <alignment vertical="center"/>
    </xf>
    <xf numFmtId="3" fontId="6" fillId="2" borderId="5" xfId="3" applyNumberFormat="1" applyFont="1" applyFill="1" applyBorder="1" applyAlignment="1">
      <alignment vertical="center"/>
    </xf>
    <xf numFmtId="3" fontId="6" fillId="2" borderId="7" xfId="3" applyNumberFormat="1" applyFont="1" applyFill="1" applyBorder="1" applyAlignment="1">
      <alignment vertical="center"/>
    </xf>
    <xf numFmtId="0" fontId="8" fillId="4" borderId="10" xfId="1" applyFont="1" applyFill="1" applyBorder="1">
      <alignment horizontal="left" wrapText="1"/>
    </xf>
    <xf numFmtId="0" fontId="8" fillId="4" borderId="0" xfId="1" applyFont="1" applyFill="1" applyBorder="1" applyAlignment="1">
      <alignment horizontal="center" wrapText="1"/>
    </xf>
    <xf numFmtId="0" fontId="3" fillId="0" borderId="0" xfId="1" applyFont="1">
      <alignment horizontal="left" wrapText="1"/>
    </xf>
    <xf numFmtId="0" fontId="5" fillId="0" borderId="0" xfId="1" applyFont="1">
      <alignment horizontal="left" wrapText="1"/>
    </xf>
    <xf numFmtId="0" fontId="2" fillId="0" borderId="0" xfId="2"/>
    <xf numFmtId="0" fontId="4" fillId="0" borderId="0" xfId="2" applyFont="1"/>
    <xf numFmtId="3" fontId="7" fillId="5" borderId="5" xfId="2" applyNumberFormat="1" applyFont="1" applyFill="1" applyBorder="1" applyAlignment="1">
      <alignment vertical="center"/>
    </xf>
    <xf numFmtId="3" fontId="6" fillId="5" borderId="4" xfId="2" applyNumberFormat="1" applyFont="1" applyFill="1" applyBorder="1" applyAlignment="1">
      <alignment horizontal="center" vertical="center"/>
    </xf>
    <xf numFmtId="0" fontId="2" fillId="0" borderId="9" xfId="2" applyBorder="1"/>
    <xf numFmtId="0" fontId="2" fillId="0" borderId="2" xfId="2" applyBorder="1"/>
    <xf numFmtId="165" fontId="6" fillId="5" borderId="7" xfId="2" applyNumberFormat="1" applyFont="1" applyFill="1" applyBorder="1" applyAlignment="1">
      <alignment vertical="center"/>
    </xf>
    <xf numFmtId="49" fontId="6" fillId="5" borderId="4" xfId="2" applyNumberFormat="1" applyFont="1" applyFill="1" applyBorder="1" applyAlignment="1">
      <alignment horizontal="center" vertical="center"/>
    </xf>
    <xf numFmtId="165" fontId="6" fillId="5" borderId="5" xfId="2" applyNumberFormat="1" applyFont="1" applyFill="1" applyBorder="1" applyAlignment="1">
      <alignment vertical="center"/>
    </xf>
    <xf numFmtId="49" fontId="6" fillId="5" borderId="5" xfId="2" applyNumberFormat="1" applyFont="1" applyFill="1" applyBorder="1" applyAlignment="1">
      <alignment horizontal="center" vertical="center"/>
    </xf>
    <xf numFmtId="164" fontId="7" fillId="5" borderId="5" xfId="2" applyNumberFormat="1" applyFont="1" applyFill="1" applyBorder="1" applyAlignment="1">
      <alignment vertical="center"/>
    </xf>
    <xf numFmtId="1" fontId="6" fillId="5" borderId="5" xfId="2" quotePrefix="1" applyNumberFormat="1" applyFont="1" applyFill="1" applyBorder="1" applyAlignment="1">
      <alignment horizontal="center" vertical="center"/>
    </xf>
    <xf numFmtId="3" fontId="7" fillId="2" borderId="5" xfId="2" applyNumberFormat="1" applyFont="1" applyFill="1" applyBorder="1" applyAlignment="1">
      <alignment vertical="center"/>
    </xf>
    <xf numFmtId="164" fontId="7" fillId="5" borderId="7" xfId="2" applyNumberFormat="1" applyFont="1" applyFill="1" applyBorder="1" applyAlignment="1">
      <alignment vertical="center"/>
    </xf>
    <xf numFmtId="1" fontId="6" fillId="5" borderId="7" xfId="2" quotePrefix="1" applyNumberFormat="1" applyFont="1" applyFill="1" applyBorder="1" applyAlignment="1">
      <alignment horizontal="center" vertical="center"/>
    </xf>
    <xf numFmtId="3" fontId="7" fillId="5" borderId="7" xfId="2" applyNumberFormat="1" applyFont="1" applyFill="1" applyBorder="1" applyAlignment="1">
      <alignment vertical="center"/>
    </xf>
    <xf numFmtId="3" fontId="6" fillId="2" borderId="5" xfId="2" applyNumberFormat="1" applyFont="1" applyFill="1" applyBorder="1" applyAlignment="1">
      <alignment vertical="center"/>
    </xf>
    <xf numFmtId="3" fontId="6" fillId="5" borderId="5" xfId="2" applyNumberFormat="1" applyFont="1" applyFill="1" applyBorder="1" applyAlignment="1">
      <alignment vertical="center"/>
    </xf>
    <xf numFmtId="3" fontId="6" fillId="2" borderId="7" xfId="2" applyNumberFormat="1" applyFont="1" applyFill="1" applyBorder="1" applyAlignment="1">
      <alignment vertical="center"/>
    </xf>
    <xf numFmtId="3" fontId="6" fillId="5" borderId="7" xfId="2" applyNumberFormat="1" applyFont="1" applyFill="1" applyBorder="1" applyAlignment="1">
      <alignment vertical="center"/>
    </xf>
    <xf numFmtId="165" fontId="6" fillId="5" borderId="4" xfId="2" applyNumberFormat="1" applyFont="1" applyFill="1" applyBorder="1" applyAlignment="1">
      <alignment vertical="center"/>
    </xf>
    <xf numFmtId="1" fontId="6" fillId="5" borderId="4" xfId="2" quotePrefix="1" applyNumberFormat="1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vertical="center"/>
    </xf>
    <xf numFmtId="3" fontId="6" fillId="5" borderId="4" xfId="2" applyNumberFormat="1" applyFont="1" applyFill="1" applyBorder="1" applyAlignment="1">
      <alignment vertical="center"/>
    </xf>
    <xf numFmtId="49" fontId="7" fillId="5" borderId="7" xfId="2" applyNumberFormat="1" applyFont="1" applyFill="1" applyBorder="1" applyAlignment="1">
      <alignment horizontal="center" vertical="center"/>
    </xf>
    <xf numFmtId="3" fontId="7" fillId="2" borderId="7" xfId="2" applyNumberFormat="1" applyFont="1" applyFill="1" applyBorder="1" applyAlignment="1">
      <alignment vertical="center"/>
    </xf>
    <xf numFmtId="164" fontId="7" fillId="5" borderId="4" xfId="2" applyNumberFormat="1" applyFont="1" applyFill="1" applyBorder="1" applyAlignment="1">
      <alignment vertical="center"/>
    </xf>
    <xf numFmtId="49" fontId="7" fillId="5" borderId="4" xfId="2" applyNumberFormat="1" applyFont="1" applyFill="1" applyBorder="1" applyAlignment="1">
      <alignment horizontal="center" vertical="center"/>
    </xf>
    <xf numFmtId="3" fontId="7" fillId="2" borderId="4" xfId="2" applyNumberFormat="1" applyFont="1" applyFill="1" applyBorder="1" applyAlignment="1">
      <alignment vertical="center"/>
    </xf>
    <xf numFmtId="3" fontId="7" fillId="5" borderId="4" xfId="2" applyNumberFormat="1" applyFont="1" applyFill="1" applyBorder="1" applyAlignment="1">
      <alignment vertical="center"/>
    </xf>
  </cellXfs>
  <cellStyles count="4">
    <cellStyle name="Normal" xfId="1" xr:uid="{EF756337-BAE1-4041-9491-4C66584606F6}"/>
    <cellStyle name="Standard" xfId="0" builtinId="0"/>
    <cellStyle name="Standard 2" xfId="2" xr:uid="{BBCC6108-06A8-FA4C-8F72-40F336D3C47A}"/>
    <cellStyle name="Standard 3" xfId="3" xr:uid="{34F452AC-92BF-1F44-A232-1F7147E09303}"/>
  </cellStyles>
  <dxfs count="0"/>
  <tableStyles count="0" defaultTableStyle="TableStyleMedium2" defaultPivotStyle="PivotStyleLight16"/>
  <colors>
    <mruColors>
      <color rgb="FF415270"/>
      <color rgb="FFF3F6FA"/>
      <color rgb="FFE2FF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7E7E8-1792-4548-8FD2-5DA996419101}">
  <dimension ref="A1:D20"/>
  <sheetViews>
    <sheetView tabSelected="1" showRuler="0" zoomScale="101" zoomScaleNormal="180" workbookViewId="0">
      <selection activeCell="A40" sqref="A40"/>
    </sheetView>
  </sheetViews>
  <sheetFormatPr baseColWidth="10" defaultColWidth="12.83203125" defaultRowHeight="13"/>
  <cols>
    <col min="1" max="1" width="73" style="34" customWidth="1"/>
    <col min="2" max="3" width="16.83203125" style="34" customWidth="1"/>
    <col min="4" max="16384" width="12.83203125" style="34"/>
  </cols>
  <sheetData>
    <row r="1" spans="1:4" ht="30" customHeight="1">
      <c r="A1" s="32" t="s">
        <v>1</v>
      </c>
      <c r="B1" s="32"/>
      <c r="C1" s="32"/>
      <c r="D1" s="32"/>
    </row>
    <row r="2" spans="1:4" ht="44" customHeight="1">
      <c r="A2" s="33" t="s">
        <v>38</v>
      </c>
      <c r="B2" s="33"/>
      <c r="C2" s="33"/>
      <c r="D2" s="33"/>
    </row>
    <row r="3" spans="1:4">
      <c r="A3" s="35"/>
      <c r="B3" s="35"/>
      <c r="C3" s="35"/>
    </row>
    <row r="4" spans="1:4" ht="33" customHeight="1">
      <c r="A4" s="1" t="s">
        <v>0</v>
      </c>
      <c r="B4" s="31" t="s">
        <v>2</v>
      </c>
      <c r="C4" s="2" t="s">
        <v>3</v>
      </c>
      <c r="D4" s="3" t="s">
        <v>4</v>
      </c>
    </row>
    <row r="5" spans="1:4" ht="16">
      <c r="A5" s="23" t="s">
        <v>5</v>
      </c>
      <c r="B5" s="4">
        <v>19</v>
      </c>
      <c r="C5" s="13">
        <v>80798</v>
      </c>
      <c r="D5" s="17">
        <v>92288</v>
      </c>
    </row>
    <row r="6" spans="1:4" ht="16">
      <c r="A6" s="24" t="s">
        <v>6</v>
      </c>
      <c r="B6" s="5" t="s">
        <v>7</v>
      </c>
      <c r="C6" s="14">
        <v>16688</v>
      </c>
      <c r="D6" s="18">
        <v>17286</v>
      </c>
    </row>
    <row r="7" spans="1:4" ht="16">
      <c r="A7" s="23" t="s">
        <v>8</v>
      </c>
      <c r="B7" s="5" t="s">
        <v>9</v>
      </c>
      <c r="C7" s="14">
        <v>38988</v>
      </c>
      <c r="D7" s="19">
        <v>38848</v>
      </c>
    </row>
    <row r="8" spans="1:4" ht="16">
      <c r="A8" s="25" t="s">
        <v>10</v>
      </c>
      <c r="B8" s="6">
        <v>19</v>
      </c>
      <c r="C8" s="14">
        <v>18044</v>
      </c>
      <c r="D8" s="17">
        <v>21198</v>
      </c>
    </row>
    <row r="9" spans="1:4" ht="16">
      <c r="A9" s="23" t="s">
        <v>11</v>
      </c>
      <c r="B9" s="7">
        <v>25</v>
      </c>
      <c r="C9" s="14">
        <v>17044</v>
      </c>
      <c r="D9" s="17">
        <f>9794+156</f>
        <v>9950</v>
      </c>
    </row>
    <row r="10" spans="1:4" ht="16">
      <c r="A10" s="18" t="s">
        <v>12</v>
      </c>
      <c r="B10" s="8">
        <v>21</v>
      </c>
      <c r="C10" s="28">
        <v>1825</v>
      </c>
      <c r="D10" s="18">
        <v>2920</v>
      </c>
    </row>
    <row r="11" spans="1:4" ht="16">
      <c r="A11" s="25" t="s">
        <v>13</v>
      </c>
      <c r="B11" s="9">
        <v>22</v>
      </c>
      <c r="C11" s="13">
        <v>4657</v>
      </c>
      <c r="D11" s="19">
        <v>5030</v>
      </c>
    </row>
    <row r="12" spans="1:4" ht="16">
      <c r="A12" s="26" t="s">
        <v>14</v>
      </c>
      <c r="B12" s="10"/>
      <c r="C12" s="16">
        <v>178044</v>
      </c>
      <c r="D12" s="20">
        <f>SUM(D5:D11)</f>
        <v>187520</v>
      </c>
    </row>
    <row r="13" spans="1:4" ht="16">
      <c r="A13" s="23" t="s">
        <v>15</v>
      </c>
      <c r="B13" s="11">
        <v>23</v>
      </c>
      <c r="C13" s="15">
        <v>144300</v>
      </c>
      <c r="D13" s="17">
        <v>163639</v>
      </c>
    </row>
    <row r="14" spans="1:4" ht="16">
      <c r="A14" s="23" t="s">
        <v>16</v>
      </c>
      <c r="B14" s="11">
        <v>24</v>
      </c>
      <c r="C14" s="15">
        <v>66668</v>
      </c>
      <c r="D14" s="18">
        <f>72879</f>
        <v>72879</v>
      </c>
    </row>
    <row r="15" spans="1:4" ht="16">
      <c r="A15" s="23" t="s">
        <v>11</v>
      </c>
      <c r="B15" s="11">
        <v>25</v>
      </c>
      <c r="C15" s="14">
        <v>8668</v>
      </c>
      <c r="D15" s="18">
        <v>4971</v>
      </c>
    </row>
    <row r="16" spans="1:4" ht="16">
      <c r="A16" s="23" t="s">
        <v>17</v>
      </c>
      <c r="B16" s="5">
        <v>26</v>
      </c>
      <c r="C16" s="15">
        <v>2346</v>
      </c>
      <c r="D16" s="18">
        <v>5489</v>
      </c>
    </row>
    <row r="17" spans="1:4" ht="16">
      <c r="A17" s="23" t="s">
        <v>18</v>
      </c>
      <c r="B17" s="8">
        <v>27</v>
      </c>
      <c r="C17" s="15">
        <v>33290</v>
      </c>
      <c r="D17" s="18">
        <v>34464</v>
      </c>
    </row>
    <row r="18" spans="1:4" ht="16">
      <c r="A18" s="22" t="s">
        <v>19</v>
      </c>
      <c r="B18" s="12"/>
      <c r="C18" s="16">
        <v>255272</v>
      </c>
      <c r="D18" s="21">
        <f>SUM(D13:D17)</f>
        <v>281442</v>
      </c>
    </row>
    <row r="19" spans="1:4" ht="16">
      <c r="A19" s="36" t="s">
        <v>20</v>
      </c>
      <c r="B19" s="37"/>
      <c r="C19" s="16">
        <v>433316</v>
      </c>
      <c r="D19" s="22">
        <f>D12+D18</f>
        <v>468962</v>
      </c>
    </row>
    <row r="20" spans="1:4">
      <c r="B20" s="38"/>
      <c r="C20" s="39"/>
      <c r="D20" s="38"/>
    </row>
  </sheetData>
  <mergeCells count="2">
    <mergeCell ref="A1:D1"/>
    <mergeCell ref="A2:D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A656E-9D18-C94C-BDE8-9082548FC345}">
  <dimension ref="A1:D25"/>
  <sheetViews>
    <sheetView topLeftCell="A3" zoomScale="111" zoomScaleNormal="101" workbookViewId="0">
      <selection activeCell="F21" sqref="F21"/>
    </sheetView>
  </sheetViews>
  <sheetFormatPr baseColWidth="10" defaultRowHeight="13"/>
  <cols>
    <col min="1" max="1" width="73" style="34" customWidth="1"/>
    <col min="2" max="3" width="16.83203125" style="34" customWidth="1"/>
    <col min="4" max="16384" width="10.83203125" style="34"/>
  </cols>
  <sheetData>
    <row r="1" spans="1:4" ht="28" customHeight="1">
      <c r="A1" s="32" t="s">
        <v>1</v>
      </c>
      <c r="B1" s="32"/>
      <c r="C1" s="32"/>
      <c r="D1" s="32"/>
    </row>
    <row r="2" spans="1:4" ht="49" customHeight="1">
      <c r="A2" s="33" t="s">
        <v>39</v>
      </c>
      <c r="B2" s="33"/>
      <c r="C2" s="33"/>
      <c r="D2" s="33"/>
    </row>
    <row r="4" spans="1:4" ht="26" customHeight="1">
      <c r="A4" s="30" t="s">
        <v>0</v>
      </c>
      <c r="B4" s="31" t="s">
        <v>2</v>
      </c>
      <c r="C4" s="2" t="s">
        <v>3</v>
      </c>
      <c r="D4" s="3" t="s">
        <v>4</v>
      </c>
    </row>
    <row r="5" spans="1:4" ht="16">
      <c r="A5" s="40" t="s">
        <v>21</v>
      </c>
      <c r="B5" s="41"/>
      <c r="C5" s="27">
        <v>10354</v>
      </c>
      <c r="D5" s="24">
        <v>10828</v>
      </c>
    </row>
    <row r="6" spans="1:4" ht="16">
      <c r="A6" s="42" t="s">
        <v>22</v>
      </c>
      <c r="B6" s="43"/>
      <c r="C6" s="28">
        <v>72433</v>
      </c>
      <c r="D6" s="23">
        <v>72433</v>
      </c>
    </row>
    <row r="7" spans="1:4" ht="16">
      <c r="A7" s="42" t="s">
        <v>37</v>
      </c>
      <c r="B7" s="43"/>
      <c r="C7" s="28">
        <v>181563</v>
      </c>
      <c r="D7" s="23">
        <v>188458</v>
      </c>
    </row>
    <row r="8" spans="1:4" ht="16">
      <c r="A8" s="44" t="s">
        <v>23</v>
      </c>
      <c r="B8" s="45">
        <v>28</v>
      </c>
      <c r="C8" s="46">
        <v>264350</v>
      </c>
      <c r="D8" s="36">
        <f>SUM(D5:D7)</f>
        <v>271719</v>
      </c>
    </row>
    <row r="9" spans="1:4" ht="16">
      <c r="A9" s="42" t="s">
        <v>24</v>
      </c>
      <c r="B9" s="45">
        <v>28</v>
      </c>
      <c r="C9" s="28">
        <v>5737</v>
      </c>
      <c r="D9" s="23">
        <v>5935</v>
      </c>
    </row>
    <row r="10" spans="1:4" ht="16">
      <c r="A10" s="47" t="s">
        <v>25</v>
      </c>
      <c r="B10" s="48"/>
      <c r="C10" s="46">
        <v>270087</v>
      </c>
      <c r="D10" s="49">
        <f>+D8+D9</f>
        <v>277654</v>
      </c>
    </row>
    <row r="11" spans="1:4" ht="16">
      <c r="A11" s="42" t="s">
        <v>26</v>
      </c>
      <c r="B11" s="45">
        <v>31</v>
      </c>
      <c r="C11" s="50">
        <v>25795</v>
      </c>
      <c r="D11" s="51">
        <v>32754</v>
      </c>
    </row>
    <row r="12" spans="1:4" ht="16">
      <c r="A12" s="42" t="s">
        <v>27</v>
      </c>
      <c r="B12" s="45">
        <v>30</v>
      </c>
      <c r="C12" s="50">
        <v>522</v>
      </c>
      <c r="D12" s="51">
        <v>682</v>
      </c>
    </row>
    <row r="13" spans="1:4" ht="16">
      <c r="A13" s="40" t="s">
        <v>28</v>
      </c>
      <c r="B13" s="48">
        <v>33</v>
      </c>
      <c r="C13" s="52">
        <v>394</v>
      </c>
      <c r="D13" s="53">
        <v>833</v>
      </c>
    </row>
    <row r="14" spans="1:4" ht="16">
      <c r="A14" s="42" t="s">
        <v>29</v>
      </c>
      <c r="B14" s="45">
        <v>37</v>
      </c>
      <c r="C14" s="50">
        <v>14255</v>
      </c>
      <c r="D14" s="51">
        <v>14272</v>
      </c>
    </row>
    <row r="15" spans="1:4" ht="16">
      <c r="A15" s="54" t="s">
        <v>30</v>
      </c>
      <c r="B15" s="55">
        <v>22</v>
      </c>
      <c r="C15" s="56">
        <v>6049</v>
      </c>
      <c r="D15" s="57">
        <v>6004</v>
      </c>
    </row>
    <row r="16" spans="1:4" ht="16">
      <c r="A16" s="54" t="s">
        <v>31</v>
      </c>
      <c r="B16" s="55">
        <v>29</v>
      </c>
      <c r="C16" s="56">
        <v>8615</v>
      </c>
      <c r="D16" s="57">
        <v>8656</v>
      </c>
    </row>
    <row r="17" spans="1:4" ht="16">
      <c r="A17" s="47" t="s">
        <v>32</v>
      </c>
      <c r="B17" s="58"/>
      <c r="C17" s="59">
        <v>55630</v>
      </c>
      <c r="D17" s="49">
        <f>SUM(D11:D16)</f>
        <v>63201</v>
      </c>
    </row>
    <row r="18" spans="1:4" ht="16">
      <c r="A18" s="42" t="s">
        <v>33</v>
      </c>
      <c r="B18" s="45">
        <v>32</v>
      </c>
      <c r="C18" s="28">
        <v>15021</v>
      </c>
      <c r="D18" s="23">
        <v>11817</v>
      </c>
    </row>
    <row r="19" spans="1:4" ht="16">
      <c r="A19" s="42" t="s">
        <v>26</v>
      </c>
      <c r="B19" s="45">
        <v>31</v>
      </c>
      <c r="C19" s="28">
        <v>31472</v>
      </c>
      <c r="D19" s="23">
        <v>54314</v>
      </c>
    </row>
    <row r="20" spans="1:4" ht="16">
      <c r="A20" s="42" t="s">
        <v>29</v>
      </c>
      <c r="B20" s="45">
        <v>37</v>
      </c>
      <c r="C20" s="28">
        <v>3360</v>
      </c>
      <c r="D20" s="23">
        <v>3735</v>
      </c>
    </row>
    <row r="21" spans="1:4" ht="16">
      <c r="A21" s="40" t="s">
        <v>27</v>
      </c>
      <c r="B21" s="48">
        <v>30</v>
      </c>
      <c r="C21" s="29">
        <v>7327</v>
      </c>
      <c r="D21" s="25">
        <v>7052</v>
      </c>
    </row>
    <row r="22" spans="1:4" ht="16">
      <c r="A22" s="42" t="s">
        <v>34</v>
      </c>
      <c r="B22" s="45">
        <v>26</v>
      </c>
      <c r="C22" s="28">
        <v>4877</v>
      </c>
      <c r="D22" s="23">
        <v>13214</v>
      </c>
    </row>
    <row r="23" spans="1:4" ht="16">
      <c r="A23" s="42" t="s">
        <v>28</v>
      </c>
      <c r="B23" s="45">
        <v>33</v>
      </c>
      <c r="C23" s="28">
        <v>45542</v>
      </c>
      <c r="D23" s="23">
        <v>37975</v>
      </c>
    </row>
    <row r="24" spans="1:4" ht="16">
      <c r="A24" s="60" t="s">
        <v>35</v>
      </c>
      <c r="B24" s="61"/>
      <c r="C24" s="62">
        <v>107599</v>
      </c>
      <c r="D24" s="63">
        <f>D18+D19+D20+D21+D22+D23</f>
        <v>128107</v>
      </c>
    </row>
    <row r="25" spans="1:4" ht="16">
      <c r="A25" s="60" t="s">
        <v>36</v>
      </c>
      <c r="B25" s="41"/>
      <c r="C25" s="62">
        <v>433316</v>
      </c>
      <c r="D25" s="63">
        <f>+D10+D17+D24</f>
        <v>468962</v>
      </c>
    </row>
  </sheetData>
  <mergeCells count="2">
    <mergeCell ref="A1:D1"/>
    <mergeCell ref="A2:D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Aktiva</vt:lpstr>
      <vt:lpstr>Passiva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Mayer</dc:creator>
  <cp:lastModifiedBy>Alina Shakhanova</cp:lastModifiedBy>
  <dcterms:created xsi:type="dcterms:W3CDTF">2024-12-03T10:32:00Z</dcterms:created>
  <dcterms:modified xsi:type="dcterms:W3CDTF">2025-04-24T12:30:15Z</dcterms:modified>
</cp:coreProperties>
</file>